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tabRatio="944" activeTab="0"/>
  </bookViews>
  <sheets>
    <sheet name="封面" sheetId="1" r:id="rId1"/>
    <sheet name="收支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externalReferences>
    <externalReference r:id="rId12"/>
  </externalReference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-1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<sst xmlns="http://schemas.openxmlformats.org/spreadsheetml/2006/main" count="333" uniqueCount="213">
  <si>
    <t>总计</t>
  </si>
  <si>
    <t>2018年部门预算表</t>
  </si>
  <si>
    <t>部门名称：</t>
  </si>
  <si>
    <t>赣县区五云镇人民政府</t>
  </si>
  <si>
    <t>总计(合计)</t>
  </si>
  <si>
    <t>编制日期：</t>
  </si>
  <si>
    <t>编制单位：</t>
  </si>
  <si>
    <t>单位名称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</si>
  <si>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</si>
  <si>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</si>
  <si>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</si>
  <si>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</si>
  <si>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</si>
  <si>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</si>
  <si>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</si>
  <si>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</si>
  <si>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</si>
  <si>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</si>
  <si>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</si>
  <si>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</si>
  <si>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</si>
  <si>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</si>
  <si>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</si>
  <si>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</si>
  <si>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</si>
  <si>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</si>
  <si>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</si>
  <si>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</si>
  <si>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</si>
  <si>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</si>
  <si>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</si>
  <si>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</si>
  <si>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</si>
  <si>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</si>
  <si>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</si>
  <si>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</si>
  <si>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</si>
  <si>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</si>
  <si>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</si>
  <si>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单位名称：五云镇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</si>
  <si>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</si>
  <si>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</si>
  <si>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</si>
  <si>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</si>
  <si>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</si>
  <si>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</si>
  <si>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</si>
  <si>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</si>
  <si>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</si>
  <si>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</si>
  <si>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</si>
  <si>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</si>
  <si>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</si>
  <si>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</si>
  <si>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</si>
  <si>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</si>
  <si>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</si>
  <si>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</si>
  <si>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</si>
  <si>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</si>
  <si>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</si>
  <si>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</si>
  <si>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</si>
  <si>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</si>
  <si>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</si>
  <si>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</si>
  <si>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</si>
  <si>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</si>
  <si>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</si>
  <si>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</si>
  <si>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</si>
  <si>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01</t>
  </si>
  <si>
    <t xml:space="preserve">  人大事务</t>
  </si>
  <si>
    <t xml:space="preserve">    2010104</t>
  </si>
  <si>
    <t xml:space="preserve">    人大会议</t>
  </si>
  <si>
    <t xml:space="preserve">    2010108</t>
  </si>
  <si>
    <t xml:space="preserve">    代表工作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</si>
  <si>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</si>
  <si>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</si>
  <si>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</si>
  <si>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</si>
  <si>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</si>
  <si>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</si>
  <si>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</si>
  <si>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</si>
  <si>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</si>
  <si>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</si>
  <si>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212</t>
  </si>
  <si>
    <t>城乡社区支出</t>
  </si>
  <si>
    <t xml:space="preserve">  99</t>
  </si>
  <si>
    <t xml:space="preserve">  其他城乡社区支出</t>
  </si>
  <si>
    <t xml:space="preserve">    2129999</t>
  </si>
  <si>
    <t xml:space="preserve">    其他城乡社区支出</t>
  </si>
  <si>
    <t>213</t>
  </si>
  <si>
    <t>农林水支出</t>
  </si>
  <si>
    <t xml:space="preserve">  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</si>
  <si>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</si>
  <si>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</si>
  <si>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</si>
  <si>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</si>
  <si>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</si>
  <si>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</si>
  <si>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</si>
  <si>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</si>
  <si>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</si>
  <si>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</si>
  <si>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</si>
  <si>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</si>
  <si>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</si>
  <si>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</si>
  <si>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</si>
  <si>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</si>
  <si>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</si>
  <si>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</si>
  <si>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</si>
  <si>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</si>
  <si>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</si>
  <si>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</si>
  <si>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</si>
  <si>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</si>
  <si>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</si>
  <si>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</si>
  <si>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</si>
  <si>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</si>
  <si>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</si>
  <si>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</si>
  <si>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  301301010201</t>
  </si>
  <si>
    <t xml:space="preserve">    岗位（职务）工资</t>
  </si>
  <si>
    <t xml:space="preserve">    301301010202</t>
  </si>
  <si>
    <t xml:space="preserve">    薪级工资</t>
  </si>
  <si>
    <t xml:space="preserve">  津补贴</t>
  </si>
  <si>
    <t xml:space="preserve">    301301020106</t>
  </si>
  <si>
    <t xml:space="preserve">    行政单位统一津补贴(工资福利支出)</t>
  </si>
  <si>
    <t xml:space="preserve">    301301020303</t>
  </si>
  <si>
    <t xml:space="preserve">    纪检津贴(工资福利支出)</t>
  </si>
  <si>
    <t xml:space="preserve">    301301020307</t>
  </si>
  <si>
    <t xml:space="preserve">    其他特殊岗位津贴(工资福利支出)</t>
  </si>
  <si>
    <t xml:space="preserve">  事业单位绩效工资</t>
  </si>
  <si>
    <t xml:space="preserve">    3013010301</t>
  </si>
  <si>
    <t xml:space="preserve">    绩效工资(工资福利支出)</t>
  </si>
  <si>
    <t xml:space="preserve">  社会保障缴费</t>
  </si>
  <si>
    <t xml:space="preserve">    3013010501</t>
  </si>
  <si>
    <t xml:space="preserve">    养老保险(工资福利支出)</t>
  </si>
  <si>
    <t xml:space="preserve">    3013010505</t>
  </si>
  <si>
    <t xml:space="preserve">    其他保险(工资福利支出)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</si>
  <si>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</si>
  <si>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</si>
  <si>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</si>
  <si>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</si>
  <si>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</si>
  <si>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</si>
  <si>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</si>
  <si>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 xml:space="preserve">  其他工资福利支出</t>
  </si>
  <si>
    <t xml:space="preserve">    3013019904</t>
  </si>
  <si>
    <t xml:space="preserve">    职工福利(工资福利支出)</t>
  </si>
  <si>
    <t>302</t>
  </si>
  <si>
    <t>商品和服务支出</t>
  </si>
  <si>
    <t xml:space="preserve">  办公费(商品和服务支出)</t>
  </si>
  <si>
    <t xml:space="preserve">    30130201</t>
  </si>
  <si>
    <t xml:space="preserve">    办公费(商品和服务支出)</t>
  </si>
  <si>
    <t xml:space="preserve">  06</t>
  </si>
  <si>
    <t xml:space="preserve">  公务用车运行维护费(商品和服务支出)</t>
  </si>
  <si>
    <t xml:space="preserve">    30130206</t>
  </si>
  <si>
    <t xml:space="preserve">    公务用车运行维护费(商品和服务支出)</t>
  </si>
  <si>
    <t xml:space="preserve">  16</t>
  </si>
  <si>
    <t xml:space="preserve">  公务接待费(商品和服务支出)</t>
  </si>
  <si>
    <t xml:space="preserve">    30130216</t>
  </si>
  <si>
    <t xml:space="preserve">    公务接待费(商品和服务支出)</t>
  </si>
  <si>
    <t xml:space="preserve">  25</t>
  </si>
  <si>
    <t xml:space="preserve">  装备购置费(商品和服务支出)</t>
  </si>
  <si>
    <t xml:space="preserve">    30130225</t>
  </si>
  <si>
    <t xml:space="preserve">    装备购置费(商品和服务支出)</t>
  </si>
  <si>
    <t xml:space="preserve">  31</t>
  </si>
  <si>
    <t xml:space="preserve">  公务交通补贴（商品和服务支出）</t>
  </si>
  <si>
    <t xml:space="preserve">    30130231</t>
  </si>
  <si>
    <t xml:space="preserve">    公务交通补贴（商品和服务支出）</t>
  </si>
  <si>
    <t>303</t>
  </si>
  <si>
    <t>对个人和家庭的补助</t>
  </si>
  <si>
    <t xml:space="preserve">  退休费</t>
  </si>
  <si>
    <t xml:space="preserve">    3013030214</t>
  </si>
  <si>
    <t xml:space="preserve">    退休生活补贴(对个人和家庭的补助)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</si>
  <si>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</si>
  <si>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</si>
  <si>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</si>
  <si>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</si>
  <si>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 xml:space="preserve">  15</t>
  </si>
  <si>
    <t xml:space="preserve">  遗属补助(对个人和家庭的补助)</t>
  </si>
  <si>
    <t xml:space="preserve">    30130315</t>
  </si>
  <si>
    <t xml:space="preserve">    遗属补助(对个人和家庭的补助)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</si>
  <si>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</si>
  <si>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</si>
  <si>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</si>
  <si>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</si>
  <si>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</si>
  <si>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</si>
  <si>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</si>
  <si>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</si>
  <si>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</si>
  <si>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</si>
  <si>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</si>
  <si>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 xml:space="preserve">  其他对个人和家庭补助支出(对个人和家庭的补助)</t>
  </si>
  <si>
    <t xml:space="preserve">    30130399</t>
  </si>
  <si>
    <t xml:space="preserve">    其他对个人和家庭补助支出(对个人和家庭的补助)</t>
  </si>
  <si>
    <t>一般公共预算'三公'经费支出表</t>
  </si>
  <si>
    <t>单位编码</t>
  </si>
  <si>
    <t>因公出国(境)费</t>
  </si>
  <si>
    <t>公务接待费</t>
  </si>
  <si>
    <t>公务用车运行维护费</t>
  </si>
  <si>
    <t>公务用车购置</t>
  </si>
  <si>
    <t>707001</t>
  </si>
  <si>
    <t>五云镇机关</t>
  </si>
  <si>
    <t>政府性基金预算支出表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</si>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</sst>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0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4" borderId="0" applyNumberFormat="0" applyBorder="0" applyAlignment="0" applyProtection="0"/>
    <xf numFmtId="0" fontId="37" fillId="0" borderId="5" applyNumberFormat="0" applyFill="0" applyAlignment="0" applyProtection="0"/>
    <xf numFmtId="0" fontId="34" fillId="15" borderId="0" applyNumberFormat="0" applyBorder="0" applyAlignment="0" applyProtection="0"/>
    <xf numFmtId="0" fontId="43" fillId="16" borderId="6" applyNumberFormat="0" applyAlignment="0" applyProtection="0"/>
    <xf numFmtId="0" fontId="44" fillId="16" borderId="1" applyNumberFormat="0" applyAlignment="0" applyProtection="0"/>
    <xf numFmtId="0" fontId="45" fillId="17" borderId="7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176" fontId="0" fillId="9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76" fontId="1" fillId="9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9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8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8" borderId="0" xfId="0" applyNumberFormat="1" applyFont="1" applyFill="1" applyAlignment="1" applyProtection="1">
      <alignment/>
      <protection/>
    </xf>
    <xf numFmtId="4" fontId="0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zqp186\Files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预算支出表"/>
      <sheetName val="收入－1"/>
      <sheetName val="支出－1"/>
      <sheetName val="财拨"/>
      <sheetName val="财拨－结转"/>
    </sheetNames>
    <sheetDataSet>
      <sheetData sheetId="9">
        <row r="3">
          <cell r="A3" t="str">
            <v>单位名称：五云镇</v>
          </cell>
        </row>
        <row r="7">
          <cell r="H7">
            <v>8709368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</sheetData>
      <sheetData sheetId="10">
        <row r="6">
          <cell r="A6" t="str">
            <v>合计</v>
          </cell>
          <cell r="B6">
            <v>8709368</v>
          </cell>
        </row>
        <row r="7">
          <cell r="A7" t="str">
            <v>一般公共服务支出</v>
          </cell>
          <cell r="B7">
            <v>5360295</v>
          </cell>
        </row>
        <row r="8">
          <cell r="A8" t="str">
            <v>社会保障和就业支出</v>
          </cell>
          <cell r="B8">
            <v>974672</v>
          </cell>
        </row>
        <row r="9">
          <cell r="A9" t="str">
            <v>城乡社区支出</v>
          </cell>
          <cell r="B9">
            <v>166832</v>
          </cell>
        </row>
        <row r="10">
          <cell r="A10" t="str">
            <v>农林水支出</v>
          </cell>
          <cell r="B10">
            <v>1849984</v>
          </cell>
        </row>
        <row r="11">
          <cell r="A11" t="str">
            <v>住房保障支出</v>
          </cell>
          <cell r="B11">
            <v>357585</v>
          </cell>
        </row>
      </sheetData>
      <sheetData sheetId="11">
        <row r="6">
          <cell r="B6">
            <v>8709368</v>
          </cell>
          <cell r="C6">
            <v>8709368</v>
          </cell>
          <cell r="D6">
            <v>0</v>
          </cell>
        </row>
        <row r="7">
          <cell r="A7" t="str">
            <v>一般公共服务支出</v>
          </cell>
          <cell r="B7">
            <v>5360295</v>
          </cell>
          <cell r="C7">
            <v>5360295</v>
          </cell>
          <cell r="D7">
            <v>0</v>
          </cell>
        </row>
        <row r="8">
          <cell r="A8" t="str">
            <v>社会保障和就业支出</v>
          </cell>
          <cell r="B8">
            <v>974672</v>
          </cell>
          <cell r="C8">
            <v>974672</v>
          </cell>
          <cell r="D8">
            <v>0</v>
          </cell>
        </row>
        <row r="9">
          <cell r="A9" t="str">
            <v>城乡社区支出</v>
          </cell>
          <cell r="B9">
            <v>166832</v>
          </cell>
          <cell r="C9">
            <v>166832</v>
          </cell>
          <cell r="D9">
            <v>0</v>
          </cell>
        </row>
        <row r="10">
          <cell r="A10" t="str">
            <v>农林水支出</v>
          </cell>
          <cell r="B10">
            <v>1849984</v>
          </cell>
          <cell r="C10">
            <v>1849984</v>
          </cell>
          <cell r="D10">
            <v>0</v>
          </cell>
        </row>
        <row r="11">
          <cell r="A11" t="str">
            <v>住房保障支出</v>
          </cell>
          <cell r="B11">
            <v>357585</v>
          </cell>
          <cell r="C11">
            <v>357585</v>
          </cell>
          <cell r="D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J16" sqref="J16"/>
    </sheetView>
  </sheetViews>
  <sheetFormatPr defaultColWidth="9.16015625" defaultRowHeight="12.75" customHeight="1"/>
  <sheetData>
    <row r="1" spans="1:21" ht="12.75" customHeight="1">
      <c r="A1" s="90"/>
      <c r="T1" s="33"/>
      <c r="U1" s="107" t="s">
        <v>0</v>
      </c>
    </row>
    <row r="2" ht="42" customHeight="1">
      <c r="T2" s="33"/>
    </row>
    <row r="3" spans="1:20" ht="61.5" customHeigh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101"/>
      <c r="L3" s="101"/>
      <c r="M3" s="102"/>
      <c r="N3" s="93"/>
      <c r="O3" s="93"/>
      <c r="P3" s="93"/>
      <c r="S3" s="33"/>
      <c r="T3" s="33"/>
    </row>
    <row r="4" spans="2:19" ht="38.25" customHeight="1">
      <c r="B4" s="93"/>
      <c r="C4" s="93"/>
      <c r="D4" s="93"/>
      <c r="E4" s="93"/>
      <c r="F4" s="94"/>
      <c r="G4" s="94"/>
      <c r="H4" s="93"/>
      <c r="I4" s="93"/>
      <c r="J4" s="102"/>
      <c r="K4" s="102"/>
      <c r="L4" s="102"/>
      <c r="M4" s="102"/>
      <c r="N4" s="93"/>
      <c r="O4" s="93"/>
      <c r="P4" s="93"/>
      <c r="Q4" s="33"/>
      <c r="R4" s="33"/>
      <c r="S4" s="33"/>
    </row>
    <row r="5" spans="1:17" ht="12.75" customHeight="1">
      <c r="A5" s="33"/>
      <c r="B5" s="33"/>
      <c r="F5" s="33"/>
      <c r="G5" s="33"/>
      <c r="J5" s="33"/>
      <c r="K5" s="33"/>
      <c r="L5" s="33"/>
      <c r="Q5" s="33"/>
    </row>
    <row r="6" spans="2:17" ht="25.5" customHeight="1">
      <c r="B6" s="33"/>
      <c r="F6" s="95" t="s">
        <v>2</v>
      </c>
      <c r="G6" s="95"/>
      <c r="H6" s="96" t="s">
        <v>3</v>
      </c>
      <c r="I6" s="103"/>
      <c r="J6" s="103"/>
      <c r="K6" s="104"/>
      <c r="L6" s="103"/>
      <c r="M6" s="104"/>
      <c r="Q6" s="33"/>
    </row>
    <row r="7" spans="2:13" ht="12.75" customHeight="1">
      <c r="B7" s="33"/>
      <c r="C7" s="33"/>
      <c r="F7" s="97"/>
      <c r="G7" s="95"/>
      <c r="H7" s="97"/>
      <c r="I7" s="95"/>
      <c r="J7" s="95"/>
      <c r="K7" s="97"/>
      <c r="L7" s="97"/>
      <c r="M7" s="97"/>
    </row>
    <row r="8" spans="3:13" ht="12.75" customHeight="1">
      <c r="C8" s="33"/>
      <c r="F8" s="97"/>
      <c r="G8" s="95"/>
      <c r="H8" s="97"/>
      <c r="I8" s="95"/>
      <c r="J8" s="95"/>
      <c r="K8" s="97"/>
      <c r="L8" s="97"/>
      <c r="M8" s="97"/>
    </row>
    <row r="9" spans="3:255" ht="12.75" customHeight="1">
      <c r="C9" s="33"/>
      <c r="D9" s="33"/>
      <c r="F9" s="97"/>
      <c r="G9" s="97"/>
      <c r="H9" s="95"/>
      <c r="I9" s="97"/>
      <c r="J9" s="95"/>
      <c r="K9" s="95"/>
      <c r="L9" s="95"/>
      <c r="M9" s="97"/>
      <c r="IS9" s="33"/>
      <c r="IT9" s="33"/>
      <c r="IU9" s="108" t="s">
        <v>4</v>
      </c>
    </row>
    <row r="10" spans="4:255" ht="24.75" customHeight="1">
      <c r="D10" s="33"/>
      <c r="F10" s="98" t="s">
        <v>5</v>
      </c>
      <c r="G10" s="97"/>
      <c r="H10" s="97"/>
      <c r="I10" s="97"/>
      <c r="J10" s="95"/>
      <c r="K10" s="95"/>
      <c r="L10" s="95"/>
      <c r="M10" s="97"/>
      <c r="IS10" s="33"/>
      <c r="IU10" s="33"/>
    </row>
    <row r="11" spans="6:255" ht="12.75" customHeight="1">
      <c r="F11" s="97"/>
      <c r="G11" s="97"/>
      <c r="H11" s="97"/>
      <c r="I11" s="97"/>
      <c r="J11" s="95"/>
      <c r="K11" s="95"/>
      <c r="L11" s="95"/>
      <c r="M11" s="95"/>
      <c r="IS11" s="33"/>
      <c r="IU11" s="33"/>
    </row>
    <row r="12" spans="6:256" ht="12.75" customHeight="1">
      <c r="F12" s="97"/>
      <c r="G12" s="97"/>
      <c r="H12" s="97"/>
      <c r="I12" s="95"/>
      <c r="J12" s="95"/>
      <c r="K12" s="95"/>
      <c r="L12" s="95"/>
      <c r="M12" s="97"/>
      <c r="IU12" s="33"/>
      <c r="IV12" s="33"/>
    </row>
    <row r="13" spans="6:256" ht="24.75" customHeight="1">
      <c r="F13" s="97" t="s">
        <v>6</v>
      </c>
      <c r="G13" s="97"/>
      <c r="H13" s="96" t="s">
        <v>7</v>
      </c>
      <c r="I13" s="103"/>
      <c r="J13" s="103"/>
      <c r="K13" s="104"/>
      <c r="L13" s="104"/>
      <c r="M13" s="104"/>
      <c r="IV13" s="33"/>
    </row>
    <row r="14" spans="9:256" ht="12.75" customHeight="1">
      <c r="I14" s="33"/>
      <c r="J14" s="33"/>
      <c r="K14" s="33"/>
      <c r="IV14" s="33"/>
    </row>
    <row r="15" spans="9:256" ht="32.25" customHeight="1">
      <c r="I15" s="33"/>
      <c r="K15" s="33"/>
      <c r="IV15" s="33"/>
    </row>
    <row r="16" ht="12.75" customHeight="1">
      <c r="K16" s="33"/>
    </row>
    <row r="17" spans="1:15" ht="31.5" customHeight="1">
      <c r="A17" s="99" t="s">
        <v>8</v>
      </c>
      <c r="B17" s="99"/>
      <c r="C17" s="99"/>
      <c r="D17" s="99"/>
      <c r="E17" s="100"/>
      <c r="F17" s="99"/>
      <c r="G17" s="99" t="s">
        <v>9</v>
      </c>
      <c r="H17" s="99"/>
      <c r="I17" s="100"/>
      <c r="J17" s="99"/>
      <c r="K17" s="99"/>
      <c r="L17" s="99"/>
      <c r="M17" s="99" t="s">
        <v>10</v>
      </c>
      <c r="N17" s="99"/>
      <c r="O17" s="105"/>
    </row>
    <row r="19" ht="16.5" customHeight="1"/>
    <row r="20" ht="12.75" customHeight="1">
      <c r="J20" s="97"/>
    </row>
    <row r="23" ht="30" customHeight="1"/>
    <row r="27" ht="30" customHeight="1">
      <c r="P27" s="106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workbookViewId="0" topLeftCell="A1">
      <selection activeCell="A2" sqref="A2:D31"/>
    </sheetView>
  </sheetViews>
  <sheetFormatPr defaultColWidth="9.16015625" defaultRowHeight="19.5" customHeight="1"/>
  <cols>
    <col min="1" max="1" width="49.5" style="1" customWidth="1"/>
    <col min="2" max="2" width="28.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3" customFormat="1" ht="19.5" customHeight="1">
      <c r="D1" s="5"/>
    </row>
    <row r="2" spans="1:4" ht="29.25" customHeight="1">
      <c r="A2" s="43" t="s">
        <v>11</v>
      </c>
      <c r="B2" s="44"/>
      <c r="C2" s="44"/>
      <c r="D2" s="44"/>
    </row>
    <row r="3" spans="1:4" ht="17.25" customHeight="1">
      <c r="A3" s="4" t="str">
        <f>'[1]收入－1'!A3</f>
        <v>单位名称：五云镇</v>
      </c>
      <c r="D3" s="5" t="s">
        <v>12</v>
      </c>
    </row>
    <row r="4" spans="1:4" ht="17.25" customHeight="1">
      <c r="A4" s="45" t="s">
        <v>13</v>
      </c>
      <c r="B4" s="84"/>
      <c r="C4" s="7" t="s">
        <v>14</v>
      </c>
      <c r="D4" s="9"/>
    </row>
    <row r="5" spans="1:4" ht="17.25" customHeight="1">
      <c r="A5" s="10" t="s">
        <v>15</v>
      </c>
      <c r="B5" s="13" t="s">
        <v>16</v>
      </c>
      <c r="C5" s="85" t="s">
        <v>17</v>
      </c>
      <c r="D5" s="85" t="s">
        <v>16</v>
      </c>
    </row>
    <row r="6" spans="1:39" ht="17.25" customHeight="1">
      <c r="A6" s="86" t="s">
        <v>18</v>
      </c>
      <c r="B6" s="47">
        <v>8709368</v>
      </c>
      <c r="C6" s="87" t="str">
        <f>'[1]支出－1'!A6</f>
        <v>合计</v>
      </c>
      <c r="D6" s="16">
        <f>'[1]支出－1'!B6</f>
        <v>8709368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46" t="s">
        <v>19</v>
      </c>
      <c r="B7" s="88">
        <f>'[1]收入－1'!H7</f>
        <v>8709368</v>
      </c>
      <c r="C7" s="48" t="str">
        <f>'[1]支出－1'!A7</f>
        <v>一般公共服务支出</v>
      </c>
      <c r="D7" s="16">
        <f>'[1]支出－1'!B7</f>
        <v>5360295</v>
      </c>
    </row>
    <row r="8" spans="1:4" ht="17.25" customHeight="1">
      <c r="A8" s="46" t="s">
        <v>20</v>
      </c>
      <c r="B8" s="47">
        <f>'[1]收入－1'!I7</f>
        <v>0</v>
      </c>
      <c r="C8" s="48" t="str">
        <f>'[1]支出－1'!A8</f>
        <v>社会保障和就业支出</v>
      </c>
      <c r="D8" s="16">
        <f>'[1]支出－1'!B8</f>
        <v>974672</v>
      </c>
    </row>
    <row r="9" spans="1:4" ht="17.25" customHeight="1">
      <c r="A9" s="46" t="s">
        <v>21</v>
      </c>
      <c r="B9" s="47">
        <f>'[1]收入－1'!J7</f>
        <v>0</v>
      </c>
      <c r="C9" s="48" t="str">
        <f>'[1]支出－1'!A9</f>
        <v>城乡社区支出</v>
      </c>
      <c r="D9" s="16">
        <f>'[1]支出－1'!B9</f>
        <v>166832</v>
      </c>
    </row>
    <row r="10" spans="1:4" ht="17.25" customHeight="1">
      <c r="A10" s="46" t="s">
        <v>22</v>
      </c>
      <c r="B10" s="47">
        <f>'[1]收入－1'!K7</f>
        <v>0</v>
      </c>
      <c r="C10" s="48" t="str">
        <f>'[1]支出－1'!A10</f>
        <v>农林水支出</v>
      </c>
      <c r="D10" s="16">
        <f>'[1]支出－1'!B10</f>
        <v>1849984</v>
      </c>
    </row>
    <row r="11" spans="1:4" ht="17.25" customHeight="1">
      <c r="A11" s="46" t="s">
        <v>23</v>
      </c>
      <c r="B11" s="47">
        <f>'[1]收入－1'!L7</f>
        <v>0</v>
      </c>
      <c r="C11" s="48" t="str">
        <f>'[1]支出－1'!A11</f>
        <v>住房保障支出</v>
      </c>
      <c r="D11" s="16">
        <f>'[1]支出－1'!B11</f>
        <v>357585</v>
      </c>
    </row>
    <row r="12" spans="1:4" ht="17.25" customHeight="1">
      <c r="A12" s="46" t="s">
        <v>24</v>
      </c>
      <c r="B12" s="47">
        <f>'[1]收入－1'!M7</f>
        <v>0</v>
      </c>
      <c r="C12" s="48">
        <f>'[1]支出－1'!A12</f>
        <v>0</v>
      </c>
      <c r="D12" s="16">
        <f>'[1]支出－1'!B12</f>
        <v>0</v>
      </c>
    </row>
    <row r="13" spans="1:4" ht="17.25" customHeight="1">
      <c r="A13" s="46" t="s">
        <v>25</v>
      </c>
      <c r="B13" s="47">
        <f>'[1]收入－1'!N7</f>
        <v>0</v>
      </c>
      <c r="C13" s="48">
        <f>'[1]支出－1'!A13</f>
        <v>0</v>
      </c>
      <c r="D13" s="16">
        <f>'[1]支出－1'!B13</f>
        <v>0</v>
      </c>
    </row>
    <row r="14" spans="1:4" ht="17.25" customHeight="1">
      <c r="A14" s="46" t="s">
        <v>26</v>
      </c>
      <c r="B14" s="47">
        <f>'[1]收入－1'!O7</f>
        <v>0</v>
      </c>
      <c r="C14" s="48">
        <f>'[1]支出－1'!A14</f>
        <v>0</v>
      </c>
      <c r="D14" s="16">
        <f>'[1]支出－1'!B14</f>
        <v>0</v>
      </c>
    </row>
    <row r="15" spans="1:4" ht="17.25" customHeight="1">
      <c r="A15" s="46" t="s">
        <v>27</v>
      </c>
      <c r="B15" s="47">
        <f>'[1]收入－1'!P7</f>
        <v>0</v>
      </c>
      <c r="C15" s="48">
        <f>'[1]支出－1'!A15</f>
        <v>0</v>
      </c>
      <c r="D15" s="16">
        <f>'[1]支出－1'!B15</f>
        <v>0</v>
      </c>
    </row>
    <row r="16" spans="1:4" ht="17.25" customHeight="1">
      <c r="A16" s="46"/>
      <c r="B16" s="47"/>
      <c r="C16" s="48">
        <f>'[1]支出－1'!A16</f>
        <v>0</v>
      </c>
      <c r="D16" s="16">
        <f>'[1]支出－1'!B16</f>
        <v>0</v>
      </c>
    </row>
    <row r="17" spans="1:4" ht="17.25" customHeight="1">
      <c r="A17" s="46"/>
      <c r="B17" s="16"/>
      <c r="C17" s="48">
        <f>'[1]支出－1'!A17</f>
        <v>0</v>
      </c>
      <c r="D17" s="16">
        <f>'[1]支出－1'!B17</f>
        <v>0</v>
      </c>
    </row>
    <row r="18" spans="1:4" ht="17.25" customHeight="1">
      <c r="A18" s="46"/>
      <c r="B18" s="16"/>
      <c r="C18" s="48">
        <f>'[1]支出－1'!A18</f>
        <v>0</v>
      </c>
      <c r="D18" s="16">
        <f>'[1]支出－1'!B18</f>
        <v>0</v>
      </c>
    </row>
    <row r="19" spans="1:4" ht="17.25" customHeight="1">
      <c r="A19" s="50"/>
      <c r="B19" s="16"/>
      <c r="C19" s="48">
        <f>'[1]支出－1'!A19</f>
        <v>0</v>
      </c>
      <c r="D19" s="16">
        <f>'[1]支出－1'!B19</f>
        <v>0</v>
      </c>
    </row>
    <row r="20" spans="1:4" ht="17.25" customHeight="1">
      <c r="A20" s="46"/>
      <c r="B20" s="51"/>
      <c r="C20" s="48">
        <f>'[1]支出－1'!A20</f>
        <v>0</v>
      </c>
      <c r="D20" s="16">
        <f>'[1]支出－1'!B20</f>
        <v>0</v>
      </c>
    </row>
    <row r="21" spans="1:4" ht="17.25" customHeight="1">
      <c r="A21" s="46"/>
      <c r="B21" s="51"/>
      <c r="C21" s="48">
        <f>'[1]支出－1'!A21</f>
        <v>0</v>
      </c>
      <c r="D21" s="16">
        <f>'[1]支出－1'!B21</f>
        <v>0</v>
      </c>
    </row>
    <row r="22" spans="1:4" ht="17.25" customHeight="1">
      <c r="A22" s="46"/>
      <c r="B22" s="51"/>
      <c r="C22" s="48">
        <f>'[1]支出－1'!A22</f>
        <v>0</v>
      </c>
      <c r="D22" s="16">
        <f>'[1]支出－1'!B22</f>
        <v>0</v>
      </c>
    </row>
    <row r="23" spans="1:4" ht="17.25" customHeight="1">
      <c r="A23" s="46"/>
      <c r="B23" s="51"/>
      <c r="C23" s="48">
        <f>'[1]支出－1'!A23</f>
        <v>0</v>
      </c>
      <c r="D23" s="16">
        <f>'[1]支出－1'!B23</f>
        <v>0</v>
      </c>
    </row>
    <row r="24" spans="1:4" ht="17.25" customHeight="1">
      <c r="A24" s="46"/>
      <c r="B24" s="51"/>
      <c r="C24" s="48">
        <f>'[1]支出－1'!A24</f>
        <v>0</v>
      </c>
      <c r="D24" s="16">
        <f>'[1]支出－1'!B24</f>
        <v>0</v>
      </c>
    </row>
    <row r="25" spans="1:4" ht="17.25" customHeight="1">
      <c r="A25" s="46"/>
      <c r="B25" s="51"/>
      <c r="C25" s="48">
        <f>'[1]支出－1'!A25</f>
        <v>0</v>
      </c>
      <c r="D25" s="16">
        <f>'[1]支出－1'!B25</f>
        <v>0</v>
      </c>
    </row>
    <row r="26" spans="1:4" ht="17.25" customHeight="1">
      <c r="A26" s="54" t="s">
        <v>28</v>
      </c>
      <c r="B26" s="51">
        <f>SUM(B6,B11,B12,B13,B14,B15)</f>
        <v>8709368</v>
      </c>
      <c r="C26" s="54" t="s">
        <v>29</v>
      </c>
      <c r="D26" s="51">
        <f>'[1]支出－1'!B6</f>
        <v>8709368</v>
      </c>
    </row>
    <row r="27" spans="1:4" ht="17.25" customHeight="1">
      <c r="A27" s="46" t="s">
        <v>30</v>
      </c>
      <c r="B27" s="16">
        <f>'[1]收入－1'!Q7</f>
        <v>0</v>
      </c>
      <c r="C27" s="46" t="s">
        <v>31</v>
      </c>
      <c r="D27" s="16">
        <f>B31-D26</f>
        <v>0</v>
      </c>
    </row>
    <row r="28" spans="1:4" ht="17.25" customHeight="1">
      <c r="A28" s="46" t="s">
        <v>32</v>
      </c>
      <c r="B28" s="53">
        <f>SUM(B29,B30)</f>
        <v>0</v>
      </c>
      <c r="C28" s="50"/>
      <c r="D28" s="51"/>
    </row>
    <row r="29" spans="1:4" ht="17.25" customHeight="1">
      <c r="A29" s="46" t="s">
        <v>33</v>
      </c>
      <c r="B29" s="16">
        <f>'[1]收入－1'!R7</f>
        <v>0</v>
      </c>
      <c r="C29" s="50"/>
      <c r="D29" s="51"/>
    </row>
    <row r="30" spans="1:4" ht="17.25" customHeight="1">
      <c r="A30" s="46" t="s">
        <v>34</v>
      </c>
      <c r="B30" s="16">
        <f>'[1]收入－1'!S7</f>
        <v>0</v>
      </c>
      <c r="C30" s="50"/>
      <c r="D30" s="51"/>
    </row>
    <row r="31" spans="1:4" ht="17.25" customHeight="1">
      <c r="A31" s="54" t="s">
        <v>35</v>
      </c>
      <c r="B31" s="55">
        <f>SUM(B26,B27,B28)</f>
        <v>8709368</v>
      </c>
      <c r="C31" s="54" t="s">
        <v>36</v>
      </c>
      <c r="D31" s="51">
        <f>SUM(D26,D27)</f>
        <v>8709368</v>
      </c>
    </row>
    <row r="57" ht="19.5" customHeight="1">
      <c r="AC57" s="89" t="s">
        <v>37</v>
      </c>
    </row>
    <row r="110" ht="19.5" customHeight="1">
      <c r="AO110" s="89" t="s">
        <v>37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showGridLines="0" showZeros="0" workbookViewId="0" topLeftCell="A1">
      <selection activeCell="A2" sqref="A2:O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7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7" t="s">
        <v>38</v>
      </c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33" t="s">
        <v>39</v>
      </c>
      <c r="B3" s="33"/>
      <c r="O3" s="18" t="s">
        <v>12</v>
      </c>
    </row>
    <row r="4" spans="1:15" ht="17.25" customHeight="1">
      <c r="A4" s="69" t="s">
        <v>40</v>
      </c>
      <c r="B4" s="70"/>
      <c r="C4" s="71" t="s">
        <v>41</v>
      </c>
      <c r="D4" s="69" t="s">
        <v>42</v>
      </c>
      <c r="E4" s="72"/>
      <c r="F4" s="72"/>
      <c r="G4" s="72"/>
      <c r="H4" s="72"/>
      <c r="I4" s="83" t="s">
        <v>43</v>
      </c>
      <c r="J4" s="83" t="s">
        <v>44</v>
      </c>
      <c r="K4" s="83" t="s">
        <v>45</v>
      </c>
      <c r="L4" s="83" t="s">
        <v>46</v>
      </c>
      <c r="M4" s="83" t="s">
        <v>47</v>
      </c>
      <c r="N4" s="83" t="s">
        <v>48</v>
      </c>
      <c r="O4" s="64" t="s">
        <v>49</v>
      </c>
    </row>
    <row r="5" spans="1:15" ht="58.5" customHeight="1">
      <c r="A5" s="73" t="s">
        <v>50</v>
      </c>
      <c r="B5" s="73" t="s">
        <v>51</v>
      </c>
      <c r="C5" s="74"/>
      <c r="D5" s="75" t="s">
        <v>52</v>
      </c>
      <c r="E5" s="76" t="s">
        <v>53</v>
      </c>
      <c r="F5" s="77" t="s">
        <v>54</v>
      </c>
      <c r="G5" s="77" t="s">
        <v>55</v>
      </c>
      <c r="H5" s="78" t="s">
        <v>56</v>
      </c>
      <c r="I5" s="83"/>
      <c r="J5" s="83"/>
      <c r="K5" s="83"/>
      <c r="L5" s="83"/>
      <c r="M5" s="83"/>
      <c r="N5" s="83"/>
      <c r="O5" s="64"/>
    </row>
    <row r="6" spans="1:15" ht="21" customHeight="1">
      <c r="A6" s="79" t="s">
        <v>57</v>
      </c>
      <c r="B6" s="79" t="s">
        <v>57</v>
      </c>
      <c r="C6" s="80">
        <v>1</v>
      </c>
      <c r="D6" s="81">
        <f aca="true" t="shared" si="0" ref="D6:O6">C6+1</f>
        <v>2</v>
      </c>
      <c r="E6" s="81">
        <f t="shared" si="0"/>
        <v>3</v>
      </c>
      <c r="F6" s="81">
        <f t="shared" si="0"/>
        <v>4</v>
      </c>
      <c r="G6" s="81">
        <f t="shared" si="0"/>
        <v>5</v>
      </c>
      <c r="H6" s="81">
        <f t="shared" si="0"/>
        <v>6</v>
      </c>
      <c r="I6" s="81">
        <f t="shared" si="0"/>
        <v>7</v>
      </c>
      <c r="J6" s="81">
        <f t="shared" si="0"/>
        <v>8</v>
      </c>
      <c r="K6" s="81">
        <f t="shared" si="0"/>
        <v>9</v>
      </c>
      <c r="L6" s="81">
        <f t="shared" si="0"/>
        <v>10</v>
      </c>
      <c r="M6" s="81">
        <f t="shared" si="0"/>
        <v>11</v>
      </c>
      <c r="N6" s="81">
        <f t="shared" si="0"/>
        <v>12</v>
      </c>
      <c r="O6" s="81">
        <f t="shared" si="0"/>
        <v>13</v>
      </c>
    </row>
    <row r="7" spans="1:16" ht="25.5" customHeight="1">
      <c r="A7" s="28"/>
      <c r="B7" s="82" t="s">
        <v>41</v>
      </c>
      <c r="C7" s="31"/>
      <c r="D7" s="29">
        <v>8709368</v>
      </c>
      <c r="E7" s="30"/>
      <c r="F7" s="31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29">
        <v>0</v>
      </c>
      <c r="P7" s="33"/>
    </row>
    <row r="8" spans="1:16" ht="25.5" customHeight="1">
      <c r="A8" s="28" t="s">
        <v>58</v>
      </c>
      <c r="B8" s="82" t="s">
        <v>59</v>
      </c>
      <c r="C8" s="31"/>
      <c r="D8" s="29">
        <v>8709368</v>
      </c>
      <c r="E8" s="30"/>
      <c r="F8" s="31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9">
        <v>0</v>
      </c>
      <c r="P8" s="33"/>
    </row>
    <row r="9" spans="1:16" ht="25.5" customHeight="1">
      <c r="A9" s="28" t="s">
        <v>60</v>
      </c>
      <c r="B9" s="82" t="s">
        <v>61</v>
      </c>
      <c r="C9" s="31"/>
      <c r="D9" s="29">
        <v>8709368</v>
      </c>
      <c r="E9" s="30"/>
      <c r="F9" s="31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9">
        <v>0</v>
      </c>
      <c r="P9" s="33"/>
    </row>
    <row r="10" spans="1:16" ht="25.5" customHeight="1">
      <c r="A10" s="28" t="s">
        <v>62</v>
      </c>
      <c r="B10" s="82" t="s">
        <v>63</v>
      </c>
      <c r="C10" s="31">
        <v>8709368</v>
      </c>
      <c r="D10" s="29">
        <v>8709368</v>
      </c>
      <c r="E10" s="30">
        <v>8709368</v>
      </c>
      <c r="F10" s="31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29">
        <v>0</v>
      </c>
      <c r="P10" s="33"/>
    </row>
    <row r="11" spans="2:16" ht="21" customHeight="1">
      <c r="B11" s="33"/>
      <c r="E11" s="33"/>
      <c r="H11" s="33"/>
      <c r="I11" s="33"/>
      <c r="J11" s="33"/>
      <c r="M11" s="33"/>
      <c r="N11" s="33"/>
      <c r="O11" s="33"/>
      <c r="P11" s="33"/>
    </row>
    <row r="12" spans="8:17" ht="21" customHeight="1">
      <c r="H12" s="33"/>
      <c r="I12" s="33"/>
      <c r="M12" s="33"/>
      <c r="O12" s="33"/>
      <c r="P12" s="33"/>
      <c r="Q12" s="33"/>
    </row>
    <row r="13" spans="4:17" ht="21" customHeight="1">
      <c r="D13" s="33"/>
      <c r="H13" s="33"/>
      <c r="M13" s="33"/>
      <c r="N13" s="33"/>
      <c r="O13" s="33"/>
      <c r="Q13" s="33"/>
    </row>
    <row r="14" spans="2:17" ht="21" customHeight="1">
      <c r="B14" s="33"/>
      <c r="N14" s="33"/>
      <c r="Q14" s="33"/>
    </row>
    <row r="15" ht="21" customHeight="1">
      <c r="Q15" s="33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A2" sqref="A2:H2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3" customWidth="1"/>
    <col min="11" max="30" width="9.16015625" style="33" customWidth="1"/>
  </cols>
  <sheetData>
    <row r="1" spans="1:10" ht="21" customHeight="1">
      <c r="A1" s="1"/>
      <c r="B1" s="34"/>
      <c r="C1" s="34"/>
      <c r="D1" s="34"/>
      <c r="E1" s="34"/>
      <c r="F1" s="34"/>
      <c r="G1" s="34"/>
      <c r="H1" s="59"/>
      <c r="I1" s="34"/>
      <c r="J1" s="1"/>
    </row>
    <row r="2" spans="1:10" ht="29.25" customHeight="1">
      <c r="A2" s="2" t="s">
        <v>64</v>
      </c>
      <c r="B2" s="19"/>
      <c r="C2" s="19"/>
      <c r="D2" s="19"/>
      <c r="E2" s="19"/>
      <c r="F2" s="19"/>
      <c r="G2" s="19"/>
      <c r="H2" s="19"/>
      <c r="I2" s="35"/>
      <c r="J2" s="3"/>
    </row>
    <row r="3" spans="1:10" ht="21" customHeight="1">
      <c r="A3" s="4" t="s">
        <v>39</v>
      </c>
      <c r="B3" s="1"/>
      <c r="C3" s="34"/>
      <c r="D3" s="34"/>
      <c r="E3" s="34"/>
      <c r="F3" s="34"/>
      <c r="G3" s="34"/>
      <c r="H3" s="59" t="s">
        <v>12</v>
      </c>
      <c r="I3" s="34"/>
      <c r="J3" s="1"/>
    </row>
    <row r="4" spans="1:10" ht="21" customHeight="1">
      <c r="A4" s="6" t="s">
        <v>40</v>
      </c>
      <c r="B4" s="6"/>
      <c r="C4" s="60" t="s">
        <v>41</v>
      </c>
      <c r="D4" s="61" t="s">
        <v>65</v>
      </c>
      <c r="E4" s="62" t="s">
        <v>66</v>
      </c>
      <c r="F4" s="63" t="s">
        <v>67</v>
      </c>
      <c r="G4" s="64" t="s">
        <v>68</v>
      </c>
      <c r="H4" s="65" t="s">
        <v>69</v>
      </c>
      <c r="I4" s="34"/>
      <c r="J4" s="1"/>
    </row>
    <row r="5" spans="1:10" ht="21" customHeight="1">
      <c r="A5" s="10" t="s">
        <v>50</v>
      </c>
      <c r="B5" s="10" t="s">
        <v>70</v>
      </c>
      <c r="C5" s="60"/>
      <c r="D5" s="61"/>
      <c r="E5" s="62"/>
      <c r="F5" s="63"/>
      <c r="G5" s="64"/>
      <c r="H5" s="65"/>
      <c r="I5" s="34"/>
      <c r="J5" s="1"/>
    </row>
    <row r="6" spans="1:10" ht="21" customHeight="1">
      <c r="A6" s="37" t="s">
        <v>57</v>
      </c>
      <c r="B6" s="13" t="s">
        <v>57</v>
      </c>
      <c r="C6" s="13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34"/>
      <c r="J6" s="1"/>
    </row>
    <row r="7" spans="1:10" ht="18.75" customHeight="1">
      <c r="A7" s="15"/>
      <c r="B7" s="15" t="s">
        <v>41</v>
      </c>
      <c r="C7" s="16">
        <v>8709368</v>
      </c>
      <c r="D7" s="17">
        <v>5418452</v>
      </c>
      <c r="E7" s="40">
        <v>3290916</v>
      </c>
      <c r="F7" s="40">
        <v>0</v>
      </c>
      <c r="G7" s="16">
        <v>0</v>
      </c>
      <c r="H7" s="66">
        <v>0</v>
      </c>
      <c r="I7" s="1"/>
      <c r="J7" s="1"/>
    </row>
    <row r="8" spans="1:10" ht="18.75" customHeight="1">
      <c r="A8" s="15" t="s">
        <v>58</v>
      </c>
      <c r="B8" s="15" t="s">
        <v>59</v>
      </c>
      <c r="C8" s="16">
        <v>5360295</v>
      </c>
      <c r="D8" s="17">
        <v>4086195</v>
      </c>
      <c r="E8" s="40">
        <v>1274100</v>
      </c>
      <c r="F8" s="40">
        <v>0</v>
      </c>
      <c r="G8" s="16">
        <v>0</v>
      </c>
      <c r="H8" s="66">
        <v>0</v>
      </c>
      <c r="I8" s="1"/>
      <c r="J8" s="1"/>
    </row>
    <row r="9" spans="1:10" ht="18.75" customHeight="1">
      <c r="A9" s="15" t="s">
        <v>71</v>
      </c>
      <c r="B9" s="15" t="s">
        <v>72</v>
      </c>
      <c r="C9" s="16">
        <v>85900</v>
      </c>
      <c r="D9" s="17">
        <v>0</v>
      </c>
      <c r="E9" s="40">
        <v>85900</v>
      </c>
      <c r="F9" s="40">
        <v>0</v>
      </c>
      <c r="G9" s="16">
        <v>0</v>
      </c>
      <c r="H9" s="66">
        <v>0</v>
      </c>
      <c r="I9" s="1"/>
      <c r="J9" s="1"/>
    </row>
    <row r="10" spans="1:10" ht="18.75" customHeight="1">
      <c r="A10" s="15" t="s">
        <v>73</v>
      </c>
      <c r="B10" s="15" t="s">
        <v>74</v>
      </c>
      <c r="C10" s="16">
        <v>40000</v>
      </c>
      <c r="D10" s="17">
        <v>0</v>
      </c>
      <c r="E10" s="40">
        <v>40000</v>
      </c>
      <c r="F10" s="40">
        <v>0</v>
      </c>
      <c r="G10" s="16">
        <v>0</v>
      </c>
      <c r="H10" s="66">
        <v>0</v>
      </c>
      <c r="I10" s="1"/>
      <c r="J10" s="1"/>
    </row>
    <row r="11" spans="1:10" ht="18.75" customHeight="1">
      <c r="A11" s="15" t="s">
        <v>75</v>
      </c>
      <c r="B11" s="15" t="s">
        <v>76</v>
      </c>
      <c r="C11" s="16">
        <v>45900</v>
      </c>
      <c r="D11" s="17">
        <v>0</v>
      </c>
      <c r="E11" s="40">
        <v>45900</v>
      </c>
      <c r="F11" s="40">
        <v>0</v>
      </c>
      <c r="G11" s="16">
        <v>0</v>
      </c>
      <c r="H11" s="66">
        <v>0</v>
      </c>
      <c r="I11" s="34"/>
      <c r="J11" s="1"/>
    </row>
    <row r="12" spans="1:10" ht="18.75" customHeight="1">
      <c r="A12" s="15" t="s">
        <v>60</v>
      </c>
      <c r="B12" s="15" t="s">
        <v>61</v>
      </c>
      <c r="C12" s="16">
        <v>5274395</v>
      </c>
      <c r="D12" s="17">
        <v>4086195</v>
      </c>
      <c r="E12" s="40">
        <v>1188200</v>
      </c>
      <c r="F12" s="40">
        <v>0</v>
      </c>
      <c r="G12" s="16">
        <v>0</v>
      </c>
      <c r="H12" s="66">
        <v>0</v>
      </c>
      <c r="I12" s="34"/>
      <c r="J12" s="1"/>
    </row>
    <row r="13" spans="1:10" ht="18.75" customHeight="1">
      <c r="A13" s="15" t="s">
        <v>62</v>
      </c>
      <c r="B13" s="15" t="s">
        <v>63</v>
      </c>
      <c r="C13" s="16">
        <v>5274395</v>
      </c>
      <c r="D13" s="17">
        <v>4086195</v>
      </c>
      <c r="E13" s="40">
        <v>1188200</v>
      </c>
      <c r="F13" s="40">
        <v>0</v>
      </c>
      <c r="G13" s="16">
        <v>0</v>
      </c>
      <c r="H13" s="66">
        <v>0</v>
      </c>
      <c r="I13" s="34"/>
      <c r="J13" s="1"/>
    </row>
    <row r="14" spans="1:10" ht="18.75" customHeight="1">
      <c r="A14" s="15" t="s">
        <v>77</v>
      </c>
      <c r="B14" s="15" t="s">
        <v>78</v>
      </c>
      <c r="C14" s="16">
        <v>974672</v>
      </c>
      <c r="D14" s="17">
        <v>974672</v>
      </c>
      <c r="E14" s="40">
        <v>0</v>
      </c>
      <c r="F14" s="40">
        <v>0</v>
      </c>
      <c r="G14" s="16">
        <v>0</v>
      </c>
      <c r="H14" s="66">
        <v>0</v>
      </c>
      <c r="I14" s="34"/>
      <c r="J14" s="1"/>
    </row>
    <row r="15" spans="1:10" ht="18.75" customHeight="1">
      <c r="A15" s="15" t="s">
        <v>79</v>
      </c>
      <c r="B15" s="15" t="s">
        <v>80</v>
      </c>
      <c r="C15" s="16">
        <v>974672</v>
      </c>
      <c r="D15" s="17">
        <v>974672</v>
      </c>
      <c r="E15" s="40">
        <v>0</v>
      </c>
      <c r="F15" s="40">
        <v>0</v>
      </c>
      <c r="G15" s="16">
        <v>0</v>
      </c>
      <c r="H15" s="66">
        <v>0</v>
      </c>
      <c r="I15" s="34"/>
      <c r="J15" s="1"/>
    </row>
    <row r="16" spans="1:10" ht="18.75" customHeight="1">
      <c r="A16" s="15" t="s">
        <v>81</v>
      </c>
      <c r="B16" s="15" t="s">
        <v>82</v>
      </c>
      <c r="C16" s="16">
        <v>100340</v>
      </c>
      <c r="D16" s="17">
        <v>100340</v>
      </c>
      <c r="E16" s="40">
        <v>0</v>
      </c>
      <c r="F16" s="40">
        <v>0</v>
      </c>
      <c r="G16" s="16">
        <v>0</v>
      </c>
      <c r="H16" s="66">
        <v>0</v>
      </c>
      <c r="I16" s="34"/>
      <c r="J16" s="1"/>
    </row>
    <row r="17" spans="1:8" ht="18.75" customHeight="1">
      <c r="A17" s="15" t="s">
        <v>83</v>
      </c>
      <c r="B17" s="15" t="s">
        <v>84</v>
      </c>
      <c r="C17" s="16">
        <v>41100</v>
      </c>
      <c r="D17" s="17">
        <v>41100</v>
      </c>
      <c r="E17" s="40">
        <v>0</v>
      </c>
      <c r="F17" s="40">
        <v>0</v>
      </c>
      <c r="G17" s="16">
        <v>0</v>
      </c>
      <c r="H17" s="66">
        <v>0</v>
      </c>
    </row>
    <row r="18" spans="1:10" ht="18.75" customHeight="1">
      <c r="A18" s="15" t="s">
        <v>85</v>
      </c>
      <c r="B18" s="15" t="s">
        <v>86</v>
      </c>
      <c r="C18" s="16">
        <v>833232</v>
      </c>
      <c r="D18" s="17">
        <v>833232</v>
      </c>
      <c r="E18" s="40">
        <v>0</v>
      </c>
      <c r="F18" s="40">
        <v>0</v>
      </c>
      <c r="G18" s="16">
        <v>0</v>
      </c>
      <c r="H18" s="66">
        <v>0</v>
      </c>
      <c r="I18" s="34"/>
      <c r="J18" s="1"/>
    </row>
    <row r="19" spans="1:8" ht="18.75" customHeight="1">
      <c r="A19" s="15" t="s">
        <v>87</v>
      </c>
      <c r="B19" s="15" t="s">
        <v>88</v>
      </c>
      <c r="C19" s="16">
        <v>166832</v>
      </c>
      <c r="D19" s="17">
        <v>0</v>
      </c>
      <c r="E19" s="40">
        <v>166832</v>
      </c>
      <c r="F19" s="40">
        <v>0</v>
      </c>
      <c r="G19" s="16">
        <v>0</v>
      </c>
      <c r="H19" s="66">
        <v>0</v>
      </c>
    </row>
    <row r="20" spans="1:8" ht="18.75" customHeight="1">
      <c r="A20" s="15" t="s">
        <v>89</v>
      </c>
      <c r="B20" s="15" t="s">
        <v>90</v>
      </c>
      <c r="C20" s="16">
        <v>166832</v>
      </c>
      <c r="D20" s="17">
        <v>0</v>
      </c>
      <c r="E20" s="40">
        <v>166832</v>
      </c>
      <c r="F20" s="40">
        <v>0</v>
      </c>
      <c r="G20" s="16">
        <v>0</v>
      </c>
      <c r="H20" s="66">
        <v>0</v>
      </c>
    </row>
    <row r="21" spans="1:8" ht="18.75" customHeight="1">
      <c r="A21" s="15" t="s">
        <v>91</v>
      </c>
      <c r="B21" s="15" t="s">
        <v>92</v>
      </c>
      <c r="C21" s="16">
        <v>166832</v>
      </c>
      <c r="D21" s="17">
        <v>0</v>
      </c>
      <c r="E21" s="40">
        <v>166832</v>
      </c>
      <c r="F21" s="40">
        <v>0</v>
      </c>
      <c r="G21" s="16">
        <v>0</v>
      </c>
      <c r="H21" s="66">
        <v>0</v>
      </c>
    </row>
    <row r="22" spans="1:8" ht="18.75" customHeight="1">
      <c r="A22" s="15" t="s">
        <v>93</v>
      </c>
      <c r="B22" s="15" t="s">
        <v>94</v>
      </c>
      <c r="C22" s="16">
        <v>1849984</v>
      </c>
      <c r="D22" s="17">
        <v>0</v>
      </c>
      <c r="E22" s="40">
        <v>1849984</v>
      </c>
      <c r="F22" s="40">
        <v>0</v>
      </c>
      <c r="G22" s="16">
        <v>0</v>
      </c>
      <c r="H22" s="66">
        <v>0</v>
      </c>
    </row>
    <row r="23" spans="1:8" ht="18.75" customHeight="1">
      <c r="A23" s="15" t="s">
        <v>95</v>
      </c>
      <c r="B23" s="15" t="s">
        <v>96</v>
      </c>
      <c r="C23" s="16">
        <v>1849984</v>
      </c>
      <c r="D23" s="17">
        <v>0</v>
      </c>
      <c r="E23" s="40">
        <v>1849984</v>
      </c>
      <c r="F23" s="40">
        <v>0</v>
      </c>
      <c r="G23" s="16">
        <v>0</v>
      </c>
      <c r="H23" s="66">
        <v>0</v>
      </c>
    </row>
    <row r="24" spans="1:8" ht="18.75" customHeight="1">
      <c r="A24" s="15" t="s">
        <v>97</v>
      </c>
      <c r="B24" s="15" t="s">
        <v>98</v>
      </c>
      <c r="C24" s="16">
        <v>1849984</v>
      </c>
      <c r="D24" s="17">
        <v>0</v>
      </c>
      <c r="E24" s="40">
        <v>1849984</v>
      </c>
      <c r="F24" s="40">
        <v>0</v>
      </c>
      <c r="G24" s="16">
        <v>0</v>
      </c>
      <c r="H24" s="66">
        <v>0</v>
      </c>
    </row>
    <row r="25" spans="1:8" ht="18.75" customHeight="1">
      <c r="A25" s="15" t="s">
        <v>99</v>
      </c>
      <c r="B25" s="15" t="s">
        <v>100</v>
      </c>
      <c r="C25" s="16">
        <v>357585</v>
      </c>
      <c r="D25" s="17">
        <v>357585</v>
      </c>
      <c r="E25" s="40">
        <v>0</v>
      </c>
      <c r="F25" s="40">
        <v>0</v>
      </c>
      <c r="G25" s="16">
        <v>0</v>
      </c>
      <c r="H25" s="66">
        <v>0</v>
      </c>
    </row>
    <row r="26" spans="1:8" ht="18.75" customHeight="1">
      <c r="A26" s="15" t="s">
        <v>101</v>
      </c>
      <c r="B26" s="15" t="s">
        <v>102</v>
      </c>
      <c r="C26" s="16">
        <v>357585</v>
      </c>
      <c r="D26" s="17">
        <v>357585</v>
      </c>
      <c r="E26" s="40">
        <v>0</v>
      </c>
      <c r="F26" s="40">
        <v>0</v>
      </c>
      <c r="G26" s="16">
        <v>0</v>
      </c>
      <c r="H26" s="66">
        <v>0</v>
      </c>
    </row>
    <row r="27" spans="1:8" ht="18.75" customHeight="1">
      <c r="A27" s="15" t="s">
        <v>103</v>
      </c>
      <c r="B27" s="15" t="s">
        <v>104</v>
      </c>
      <c r="C27" s="16">
        <v>357585</v>
      </c>
      <c r="D27" s="17">
        <v>357585</v>
      </c>
      <c r="E27" s="40">
        <v>0</v>
      </c>
      <c r="F27" s="40">
        <v>0</v>
      </c>
      <c r="G27" s="16">
        <v>0</v>
      </c>
      <c r="H27" s="6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workbookViewId="0" topLeftCell="A1">
      <selection activeCell="A2" sqref="A2:F3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3" t="s">
        <v>105</v>
      </c>
      <c r="B2" s="44"/>
      <c r="C2" s="44"/>
      <c r="D2" s="44"/>
      <c r="E2" s="44"/>
      <c r="F2" s="44"/>
      <c r="G2" s="1"/>
    </row>
    <row r="3" spans="1:7" ht="17.25" customHeight="1">
      <c r="A3" s="4" t="str">
        <f>'[1]收入－1'!A3</f>
        <v>单位名称：五云镇</v>
      </c>
      <c r="B3" s="1"/>
      <c r="C3" s="1"/>
      <c r="D3" s="1"/>
      <c r="E3" s="1"/>
      <c r="F3" s="5" t="s">
        <v>12</v>
      </c>
      <c r="G3" s="1"/>
    </row>
    <row r="4" spans="1:7" ht="17.25" customHeight="1">
      <c r="A4" s="45" t="s">
        <v>13</v>
      </c>
      <c r="B4" s="45"/>
      <c r="C4" s="6" t="s">
        <v>14</v>
      </c>
      <c r="D4" s="6"/>
      <c r="E4" s="6"/>
      <c r="F4" s="6"/>
      <c r="G4" s="1"/>
    </row>
    <row r="5" spans="1:7" ht="17.25" customHeight="1">
      <c r="A5" s="10" t="s">
        <v>15</v>
      </c>
      <c r="B5" s="10" t="s">
        <v>16</v>
      </c>
      <c r="C5" s="10" t="s">
        <v>17</v>
      </c>
      <c r="D5" s="10" t="s">
        <v>41</v>
      </c>
      <c r="E5" s="10" t="s">
        <v>106</v>
      </c>
      <c r="F5" s="10" t="s">
        <v>107</v>
      </c>
      <c r="G5" s="1"/>
    </row>
    <row r="6" spans="1:7" ht="17.25" customHeight="1">
      <c r="A6" s="46" t="s">
        <v>108</v>
      </c>
      <c r="B6" s="47">
        <v>8709368</v>
      </c>
      <c r="C6" s="48" t="s">
        <v>109</v>
      </c>
      <c r="D6" s="48">
        <f>'[1]财拨'!B6</f>
        <v>8709368</v>
      </c>
      <c r="E6" s="48">
        <f>'[1]财拨'!C6</f>
        <v>8709368</v>
      </c>
      <c r="F6" s="49">
        <f>'[1]财拨'!D6</f>
        <v>0</v>
      </c>
      <c r="G6" s="1"/>
    </row>
    <row r="7" spans="1:7" ht="17.25" customHeight="1">
      <c r="A7" s="46" t="s">
        <v>19</v>
      </c>
      <c r="B7" s="47">
        <f>'[1]收入－1'!H7</f>
        <v>8709368</v>
      </c>
      <c r="C7" s="48" t="str">
        <f>'[1]财拨'!A7</f>
        <v>一般公共服务支出</v>
      </c>
      <c r="D7" s="48">
        <f>'[1]财拨'!B7</f>
        <v>5360295</v>
      </c>
      <c r="E7" s="48">
        <f>'[1]财拨'!C7</f>
        <v>5360295</v>
      </c>
      <c r="F7" s="48">
        <f>'[1]财拨'!D7</f>
        <v>0</v>
      </c>
      <c r="G7" s="1"/>
    </row>
    <row r="8" spans="1:7" ht="17.25" customHeight="1">
      <c r="A8" s="46" t="s">
        <v>20</v>
      </c>
      <c r="B8" s="47">
        <f>'[1]收入－1'!I7</f>
        <v>0</v>
      </c>
      <c r="C8" s="48" t="str">
        <f>'[1]财拨'!A8</f>
        <v>社会保障和就业支出</v>
      </c>
      <c r="D8" s="48">
        <f>'[1]财拨'!B8</f>
        <v>974672</v>
      </c>
      <c r="E8" s="48">
        <f>'[1]财拨'!C8</f>
        <v>974672</v>
      </c>
      <c r="F8" s="48">
        <f>'[1]财拨'!D8</f>
        <v>0</v>
      </c>
      <c r="G8" s="1"/>
    </row>
    <row r="9" spans="1:7" ht="17.25" customHeight="1">
      <c r="A9" s="46" t="s">
        <v>21</v>
      </c>
      <c r="B9" s="47">
        <f>'[1]收入－1'!J7</f>
        <v>0</v>
      </c>
      <c r="C9" s="48" t="str">
        <f>'[1]财拨'!A9</f>
        <v>城乡社区支出</v>
      </c>
      <c r="D9" s="48">
        <f>'[1]财拨'!B9</f>
        <v>166832</v>
      </c>
      <c r="E9" s="48">
        <f>'[1]财拨'!C9</f>
        <v>166832</v>
      </c>
      <c r="F9" s="48">
        <f>'[1]财拨'!D9</f>
        <v>0</v>
      </c>
      <c r="G9" s="1"/>
    </row>
    <row r="10" spans="1:7" ht="17.25" customHeight="1">
      <c r="A10" s="46" t="s">
        <v>22</v>
      </c>
      <c r="B10" s="47">
        <f>'[1]收入－1'!K7</f>
        <v>0</v>
      </c>
      <c r="C10" s="48" t="str">
        <f>'[1]财拨'!A10</f>
        <v>农林水支出</v>
      </c>
      <c r="D10" s="48">
        <f>'[1]财拨'!B10</f>
        <v>1849984</v>
      </c>
      <c r="E10" s="48">
        <f>'[1]财拨'!C10</f>
        <v>1849984</v>
      </c>
      <c r="F10" s="48">
        <f>'[1]财拨'!D10</f>
        <v>0</v>
      </c>
      <c r="G10" s="1"/>
    </row>
    <row r="11" spans="1:7" ht="17.25" customHeight="1">
      <c r="A11" s="46"/>
      <c r="B11" s="47"/>
      <c r="C11" s="48" t="str">
        <f>'[1]财拨'!A11</f>
        <v>住房保障支出</v>
      </c>
      <c r="D11" s="48">
        <f>'[1]财拨'!B11</f>
        <v>357585</v>
      </c>
      <c r="E11" s="48">
        <f>'[1]财拨'!C11</f>
        <v>357585</v>
      </c>
      <c r="F11" s="48">
        <f>'[1]财拨'!D11</f>
        <v>0</v>
      </c>
      <c r="G11" s="1"/>
    </row>
    <row r="12" spans="1:7" ht="17.25" customHeight="1">
      <c r="A12" s="46"/>
      <c r="B12" s="47"/>
      <c r="C12" s="48">
        <f>'[1]财拨'!A12</f>
        <v>0</v>
      </c>
      <c r="D12" s="48">
        <f>'[1]财拨'!B12</f>
        <v>0</v>
      </c>
      <c r="E12" s="48">
        <f>'[1]财拨'!C12</f>
        <v>0</v>
      </c>
      <c r="F12" s="48">
        <f>'[1]财拨'!D12</f>
        <v>0</v>
      </c>
      <c r="G12" s="1"/>
    </row>
    <row r="13" spans="1:7" ht="17.25" customHeight="1">
      <c r="A13" s="46"/>
      <c r="B13" s="47"/>
      <c r="C13" s="48">
        <f>'[1]财拨'!A13</f>
        <v>0</v>
      </c>
      <c r="D13" s="48">
        <f>'[1]财拨'!B13</f>
        <v>0</v>
      </c>
      <c r="E13" s="48">
        <f>'[1]财拨'!C13</f>
        <v>0</v>
      </c>
      <c r="F13" s="48">
        <f>'[1]财拨'!D13</f>
        <v>0</v>
      </c>
      <c r="G13" s="1"/>
    </row>
    <row r="14" spans="1:7" ht="17.25" customHeight="1">
      <c r="A14" s="46"/>
      <c r="B14" s="47"/>
      <c r="C14" s="48">
        <f>'[1]财拨'!A14</f>
        <v>0</v>
      </c>
      <c r="D14" s="48">
        <f>'[1]财拨'!B14</f>
        <v>0</v>
      </c>
      <c r="E14" s="48">
        <f>'[1]财拨'!C14</f>
        <v>0</v>
      </c>
      <c r="F14" s="48">
        <f>'[1]财拨'!D14</f>
        <v>0</v>
      </c>
      <c r="G14" s="1"/>
    </row>
    <row r="15" spans="1:7" ht="17.25" customHeight="1">
      <c r="A15" s="46"/>
      <c r="B15" s="47"/>
      <c r="C15" s="48">
        <f>'[1]财拨'!A15</f>
        <v>0</v>
      </c>
      <c r="D15" s="48">
        <f>'[1]财拨'!B15</f>
        <v>0</v>
      </c>
      <c r="E15" s="48">
        <f>'[1]财拨'!C15</f>
        <v>0</v>
      </c>
      <c r="F15" s="48">
        <f>'[1]财拨'!D15</f>
        <v>0</v>
      </c>
      <c r="G15" s="1"/>
    </row>
    <row r="16" spans="1:7" ht="17.25" customHeight="1">
      <c r="A16" s="46"/>
      <c r="B16" s="47"/>
      <c r="C16" s="48">
        <f>'[1]财拨'!A16</f>
        <v>0</v>
      </c>
      <c r="D16" s="48">
        <f>'[1]财拨'!B16</f>
        <v>0</v>
      </c>
      <c r="E16" s="48">
        <f>'[1]财拨'!C16</f>
        <v>0</v>
      </c>
      <c r="F16" s="48">
        <f>'[1]财拨'!D16</f>
        <v>0</v>
      </c>
      <c r="G16" s="1"/>
    </row>
    <row r="17" spans="1:7" ht="17.25" customHeight="1">
      <c r="A17" s="46"/>
      <c r="B17" s="16"/>
      <c r="C17" s="48">
        <f>'[1]财拨'!A17</f>
        <v>0</v>
      </c>
      <c r="D17" s="48">
        <f>'[1]财拨'!B17</f>
        <v>0</v>
      </c>
      <c r="E17" s="48">
        <f>'[1]财拨'!C17</f>
        <v>0</v>
      </c>
      <c r="F17" s="48">
        <f>'[1]财拨'!D17</f>
        <v>0</v>
      </c>
      <c r="G17" s="1"/>
    </row>
    <row r="18" spans="1:7" ht="17.25" customHeight="1">
      <c r="A18" s="46"/>
      <c r="B18" s="16"/>
      <c r="C18" s="48">
        <f>'[1]财拨'!A18</f>
        <v>0</v>
      </c>
      <c r="D18" s="48">
        <f>'[1]财拨'!B18</f>
        <v>0</v>
      </c>
      <c r="E18" s="48">
        <f>'[1]财拨'!C18</f>
        <v>0</v>
      </c>
      <c r="F18" s="48">
        <f>'[1]财拨'!D18</f>
        <v>0</v>
      </c>
      <c r="G18" s="1"/>
    </row>
    <row r="19" spans="1:7" ht="17.25" customHeight="1">
      <c r="A19" s="50"/>
      <c r="B19" s="16"/>
      <c r="C19" s="48">
        <f>'[1]财拨'!A19</f>
        <v>0</v>
      </c>
      <c r="D19" s="48">
        <f>'[1]财拨'!B19</f>
        <v>0</v>
      </c>
      <c r="E19" s="48">
        <f>'[1]财拨'!C19</f>
        <v>0</v>
      </c>
      <c r="F19" s="48">
        <f>'[1]财拨'!D19</f>
        <v>0</v>
      </c>
      <c r="G19" s="1"/>
    </row>
    <row r="20" spans="1:7" ht="17.25" customHeight="1">
      <c r="A20" s="46"/>
      <c r="B20" s="51"/>
      <c r="C20" s="48">
        <f>'[1]财拨'!A20</f>
        <v>0</v>
      </c>
      <c r="D20" s="48">
        <f>'[1]财拨'!B20</f>
        <v>0</v>
      </c>
      <c r="E20" s="48">
        <f>'[1]财拨'!C20</f>
        <v>0</v>
      </c>
      <c r="F20" s="48">
        <f>'[1]财拨'!D20</f>
        <v>0</v>
      </c>
      <c r="G20" s="1"/>
    </row>
    <row r="21" spans="1:7" ht="17.25" customHeight="1">
      <c r="A21" s="46"/>
      <c r="B21" s="51"/>
      <c r="C21" s="48">
        <f>'[1]财拨'!A21</f>
        <v>0</v>
      </c>
      <c r="D21" s="48">
        <f>'[1]财拨'!B21</f>
        <v>0</v>
      </c>
      <c r="E21" s="48">
        <f>'[1]财拨'!C21</f>
        <v>0</v>
      </c>
      <c r="F21" s="48">
        <f>'[1]财拨'!D21</f>
        <v>0</v>
      </c>
      <c r="G21" s="1"/>
    </row>
    <row r="22" spans="1:7" ht="17.25" customHeight="1">
      <c r="A22" s="46"/>
      <c r="B22" s="51"/>
      <c r="C22" s="48">
        <f>'[1]财拨'!A22</f>
        <v>0</v>
      </c>
      <c r="D22" s="48">
        <f>'[1]财拨'!B22</f>
        <v>0</v>
      </c>
      <c r="E22" s="48">
        <f>'[1]财拨'!C22</f>
        <v>0</v>
      </c>
      <c r="F22" s="48">
        <f>'[1]财拨'!D22</f>
        <v>0</v>
      </c>
      <c r="G22" s="1"/>
    </row>
    <row r="23" spans="1:7" ht="17.25" customHeight="1">
      <c r="A23" s="46"/>
      <c r="B23" s="51"/>
      <c r="C23" s="48">
        <f>'[1]财拨'!A23</f>
        <v>0</v>
      </c>
      <c r="D23" s="48">
        <f>'[1]财拨'!B23</f>
        <v>0</v>
      </c>
      <c r="E23" s="48">
        <f>'[1]财拨'!C23</f>
        <v>0</v>
      </c>
      <c r="F23" s="48">
        <f>'[1]财拨'!D23</f>
        <v>0</v>
      </c>
      <c r="G23" s="1"/>
    </row>
    <row r="24" spans="1:7" ht="17.25" customHeight="1">
      <c r="A24" s="46"/>
      <c r="B24" s="51"/>
      <c r="C24" s="48">
        <f>'[1]财拨'!A24</f>
        <v>0</v>
      </c>
      <c r="D24" s="48">
        <f>'[1]财拨'!B24</f>
        <v>0</v>
      </c>
      <c r="E24" s="48">
        <f>'[1]财拨'!C24</f>
        <v>0</v>
      </c>
      <c r="F24" s="48">
        <f>'[1]财拨'!D24</f>
        <v>0</v>
      </c>
      <c r="G24" s="1"/>
    </row>
    <row r="25" spans="1:7" ht="19.5" customHeight="1">
      <c r="A25" s="46"/>
      <c r="B25" s="51"/>
      <c r="C25" s="48">
        <f>'[1]财拨'!A48</f>
        <v>0</v>
      </c>
      <c r="D25" s="48">
        <f>'[1]财拨'!B48</f>
        <v>0</v>
      </c>
      <c r="E25" s="48">
        <f>'[1]财拨'!C48</f>
        <v>0</v>
      </c>
      <c r="F25" s="48">
        <f>'[1]财拨'!D48</f>
        <v>0</v>
      </c>
      <c r="G25" s="1"/>
    </row>
    <row r="26" spans="1:7" ht="17.25" customHeight="1">
      <c r="A26" s="46" t="s">
        <v>110</v>
      </c>
      <c r="B26" s="51"/>
      <c r="C26" s="48" t="s">
        <v>111</v>
      </c>
      <c r="D26" s="48">
        <f>'[1]财拨－结转'!B7</f>
        <v>0</v>
      </c>
      <c r="E26" s="48">
        <f>'[1]财拨－结转'!C7</f>
        <v>0</v>
      </c>
      <c r="F26" s="48">
        <f>'[1]财拨－结转'!D7</f>
        <v>0</v>
      </c>
      <c r="G26" s="1"/>
    </row>
    <row r="27" spans="1:7" ht="17.25" customHeight="1">
      <c r="A27" s="52"/>
      <c r="B27" s="16"/>
      <c r="C27" s="48"/>
      <c r="D27" s="48"/>
      <c r="E27" s="48">
        <f>'[1]财拨'!C50</f>
        <v>0</v>
      </c>
      <c r="F27" s="48">
        <f>'[1]财拨'!D50</f>
        <v>0</v>
      </c>
      <c r="G27" s="1"/>
    </row>
    <row r="28" spans="1:7" ht="17.25" customHeight="1">
      <c r="A28" s="46"/>
      <c r="B28" s="53"/>
      <c r="C28" s="48"/>
      <c r="D28" s="48"/>
      <c r="E28" s="48">
        <f>'[1]财拨'!C51</f>
        <v>0</v>
      </c>
      <c r="F28" s="48">
        <f>'[1]财拨'!D51</f>
        <v>0</v>
      </c>
      <c r="G28" s="1"/>
    </row>
    <row r="29" spans="1:7" ht="17.25" customHeight="1">
      <c r="A29" s="46"/>
      <c r="B29" s="16"/>
      <c r="C29" s="48"/>
      <c r="D29" s="48"/>
      <c r="E29" s="48">
        <f>'[1]财拨'!C52</f>
        <v>0</v>
      </c>
      <c r="F29" s="48">
        <f>'[1]财拨'!D52</f>
        <v>0</v>
      </c>
      <c r="G29" s="1"/>
    </row>
    <row r="30" spans="1:7" ht="17.25" customHeight="1">
      <c r="A30" s="46"/>
      <c r="B30" s="16"/>
      <c r="C30" s="48"/>
      <c r="D30" s="48"/>
      <c r="E30" s="48">
        <f>'[1]财拨'!C53</f>
        <v>0</v>
      </c>
      <c r="F30" s="48">
        <f>'[1]财拨'!D53</f>
        <v>0</v>
      </c>
      <c r="G30" s="1"/>
    </row>
    <row r="31" spans="1:7" ht="17.25" customHeight="1">
      <c r="A31" s="54" t="s">
        <v>35</v>
      </c>
      <c r="B31" s="55">
        <f>B6</f>
        <v>8709368</v>
      </c>
      <c r="C31" s="54" t="s">
        <v>36</v>
      </c>
      <c r="D31" s="56">
        <f>'[1]财拨'!B6</f>
        <v>8709368</v>
      </c>
      <c r="E31" s="57">
        <f>'[1]财拨'!C6</f>
        <v>8709368</v>
      </c>
      <c r="F31" s="48">
        <f>'[1]财拨'!D6</f>
        <v>0</v>
      </c>
      <c r="G31" s="1"/>
    </row>
    <row r="57" ht="12.75" customHeight="1">
      <c r="AF57" s="33"/>
    </row>
    <row r="58" ht="12.75" customHeight="1">
      <c r="AD58" s="33"/>
    </row>
    <row r="59" spans="31:32" ht="12.75" customHeight="1">
      <c r="AE59" s="33"/>
      <c r="AF59" s="33"/>
    </row>
    <row r="60" spans="32:33" ht="12.75" customHeight="1">
      <c r="AF60" s="33"/>
      <c r="AG60" s="33"/>
    </row>
    <row r="61" ht="12.75" customHeight="1">
      <c r="AG61" s="58" t="s">
        <v>37</v>
      </c>
    </row>
    <row r="98" ht="12.75" customHeight="1">
      <c r="Z98" s="33"/>
    </row>
    <row r="99" spans="23:26" ht="12.75" customHeight="1">
      <c r="W99" s="33"/>
      <c r="X99" s="33"/>
      <c r="Y99" s="33"/>
      <c r="Z99" s="58" t="s">
        <v>37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2" sqref="A2:E27"/>
    </sheetView>
  </sheetViews>
  <sheetFormatPr defaultColWidth="9.16015625" defaultRowHeight="12.75" customHeight="1"/>
  <cols>
    <col min="1" max="1" width="16.66015625" style="33" customWidth="1"/>
    <col min="2" max="2" width="36.16015625" style="33" customWidth="1"/>
    <col min="3" max="5" width="28" style="33" customWidth="1"/>
    <col min="6" max="6" width="9.16015625" style="33" customWidth="1"/>
    <col min="7" max="7" width="13.5" style="33" customWidth="1"/>
    <col min="8" max="16384" width="9.16015625" style="33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112</v>
      </c>
      <c r="B2" s="2"/>
      <c r="C2" s="2"/>
      <c r="D2" s="2"/>
      <c r="E2" s="2"/>
      <c r="F2" s="3"/>
      <c r="G2" s="3"/>
    </row>
    <row r="3" spans="1:7" ht="18.75" customHeight="1">
      <c r="A3" s="4" t="s">
        <v>39</v>
      </c>
      <c r="B3" s="1"/>
      <c r="C3" s="1"/>
      <c r="D3" s="1"/>
      <c r="E3" s="42" t="s">
        <v>12</v>
      </c>
      <c r="F3" s="1"/>
      <c r="G3" s="1"/>
    </row>
    <row r="4" spans="1:7" ht="17.25" customHeight="1">
      <c r="A4" s="6" t="s">
        <v>40</v>
      </c>
      <c r="B4" s="7"/>
      <c r="C4" s="7" t="s">
        <v>113</v>
      </c>
      <c r="D4" s="8"/>
      <c r="E4" s="9"/>
      <c r="F4" s="1"/>
      <c r="G4" s="1"/>
    </row>
    <row r="5" spans="1:7" ht="21" customHeight="1">
      <c r="A5" s="10" t="s">
        <v>50</v>
      </c>
      <c r="B5" s="11" t="s">
        <v>70</v>
      </c>
      <c r="C5" s="12" t="s">
        <v>41</v>
      </c>
      <c r="D5" s="12" t="s">
        <v>65</v>
      </c>
      <c r="E5" s="12" t="s">
        <v>66</v>
      </c>
      <c r="F5" s="1"/>
      <c r="G5" s="1"/>
    </row>
    <row r="6" spans="1:7" ht="21" customHeight="1">
      <c r="A6" s="13" t="s">
        <v>57</v>
      </c>
      <c r="B6" s="13" t="s">
        <v>57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41</v>
      </c>
      <c r="C7" s="16">
        <v>8709368</v>
      </c>
      <c r="D7" s="17">
        <v>5418452</v>
      </c>
      <c r="E7" s="16">
        <v>3290916</v>
      </c>
      <c r="F7" s="1"/>
      <c r="G7" s="1"/>
    </row>
    <row r="8" spans="1:7" ht="18.75" customHeight="1">
      <c r="A8" s="15" t="s">
        <v>58</v>
      </c>
      <c r="B8" s="15" t="s">
        <v>59</v>
      </c>
      <c r="C8" s="16">
        <v>5360295</v>
      </c>
      <c r="D8" s="17">
        <v>4086195</v>
      </c>
      <c r="E8" s="16">
        <v>1274100</v>
      </c>
      <c r="F8" s="1"/>
      <c r="G8" s="1"/>
    </row>
    <row r="9" spans="1:7" ht="18.75" customHeight="1">
      <c r="A9" s="15" t="s">
        <v>71</v>
      </c>
      <c r="B9" s="15" t="s">
        <v>72</v>
      </c>
      <c r="C9" s="16">
        <v>85900</v>
      </c>
      <c r="D9" s="17">
        <v>0</v>
      </c>
      <c r="E9" s="16">
        <v>85900</v>
      </c>
      <c r="F9" s="1"/>
      <c r="G9" s="1"/>
    </row>
    <row r="10" spans="1:7" ht="18.75" customHeight="1">
      <c r="A10" s="15" t="s">
        <v>73</v>
      </c>
      <c r="B10" s="15" t="s">
        <v>74</v>
      </c>
      <c r="C10" s="16">
        <v>40000</v>
      </c>
      <c r="D10" s="17">
        <v>0</v>
      </c>
      <c r="E10" s="16">
        <v>40000</v>
      </c>
      <c r="F10" s="1"/>
      <c r="G10" s="1"/>
    </row>
    <row r="11" spans="1:7" ht="18.75" customHeight="1">
      <c r="A11" s="15" t="s">
        <v>75</v>
      </c>
      <c r="B11" s="15" t="s">
        <v>76</v>
      </c>
      <c r="C11" s="16">
        <v>45900</v>
      </c>
      <c r="D11" s="17">
        <v>0</v>
      </c>
      <c r="E11" s="16">
        <v>45900</v>
      </c>
      <c r="F11" s="1"/>
      <c r="G11" s="1"/>
    </row>
    <row r="12" spans="1:7" ht="18.75" customHeight="1">
      <c r="A12" s="15" t="s">
        <v>60</v>
      </c>
      <c r="B12" s="15" t="s">
        <v>61</v>
      </c>
      <c r="C12" s="16">
        <v>5274395</v>
      </c>
      <c r="D12" s="17">
        <v>4086195</v>
      </c>
      <c r="E12" s="16">
        <v>1188200</v>
      </c>
      <c r="F12" s="1"/>
      <c r="G12" s="1"/>
    </row>
    <row r="13" spans="1:7" ht="18.75" customHeight="1">
      <c r="A13" s="15" t="s">
        <v>62</v>
      </c>
      <c r="B13" s="15" t="s">
        <v>63</v>
      </c>
      <c r="C13" s="16">
        <v>5274395</v>
      </c>
      <c r="D13" s="17">
        <v>4086195</v>
      </c>
      <c r="E13" s="16">
        <v>1188200</v>
      </c>
      <c r="F13" s="1"/>
      <c r="G13" s="1"/>
    </row>
    <row r="14" spans="1:7" ht="18.75" customHeight="1">
      <c r="A14" s="15" t="s">
        <v>77</v>
      </c>
      <c r="B14" s="15" t="s">
        <v>78</v>
      </c>
      <c r="C14" s="16">
        <v>974672</v>
      </c>
      <c r="D14" s="17">
        <v>974672</v>
      </c>
      <c r="E14" s="16">
        <v>0</v>
      </c>
      <c r="F14" s="1"/>
      <c r="G14" s="1"/>
    </row>
    <row r="15" spans="1:7" ht="18.75" customHeight="1">
      <c r="A15" s="15" t="s">
        <v>79</v>
      </c>
      <c r="B15" s="15" t="s">
        <v>80</v>
      </c>
      <c r="C15" s="16">
        <v>974672</v>
      </c>
      <c r="D15" s="17">
        <v>974672</v>
      </c>
      <c r="E15" s="16">
        <v>0</v>
      </c>
      <c r="F15" s="1"/>
      <c r="G15" s="1"/>
    </row>
    <row r="16" spans="1:7" ht="18.75" customHeight="1">
      <c r="A16" s="15" t="s">
        <v>81</v>
      </c>
      <c r="B16" s="15" t="s">
        <v>82</v>
      </c>
      <c r="C16" s="16">
        <v>100340</v>
      </c>
      <c r="D16" s="17">
        <v>100340</v>
      </c>
      <c r="E16" s="16">
        <v>0</v>
      </c>
      <c r="F16" s="1"/>
      <c r="G16" s="1"/>
    </row>
    <row r="17" spans="1:5" ht="18.75" customHeight="1">
      <c r="A17" s="15" t="s">
        <v>83</v>
      </c>
      <c r="B17" s="15" t="s">
        <v>84</v>
      </c>
      <c r="C17" s="16">
        <v>41100</v>
      </c>
      <c r="D17" s="17">
        <v>41100</v>
      </c>
      <c r="E17" s="16">
        <v>0</v>
      </c>
    </row>
    <row r="18" spans="1:7" ht="18.75" customHeight="1">
      <c r="A18" s="15" t="s">
        <v>85</v>
      </c>
      <c r="B18" s="15" t="s">
        <v>86</v>
      </c>
      <c r="C18" s="16">
        <v>833232</v>
      </c>
      <c r="D18" s="17">
        <v>833232</v>
      </c>
      <c r="E18" s="16">
        <v>0</v>
      </c>
      <c r="F18" s="1"/>
      <c r="G18" s="1"/>
    </row>
    <row r="19" spans="1:5" ht="18.75" customHeight="1">
      <c r="A19" s="15" t="s">
        <v>87</v>
      </c>
      <c r="B19" s="15" t="s">
        <v>88</v>
      </c>
      <c r="C19" s="16">
        <v>166832</v>
      </c>
      <c r="D19" s="17">
        <v>0</v>
      </c>
      <c r="E19" s="16">
        <v>166832</v>
      </c>
    </row>
    <row r="20" spans="1:5" ht="18.75" customHeight="1">
      <c r="A20" s="15" t="s">
        <v>89</v>
      </c>
      <c r="B20" s="15" t="s">
        <v>90</v>
      </c>
      <c r="C20" s="16">
        <v>166832</v>
      </c>
      <c r="D20" s="17">
        <v>0</v>
      </c>
      <c r="E20" s="16">
        <v>166832</v>
      </c>
    </row>
    <row r="21" spans="1:5" ht="18.75" customHeight="1">
      <c r="A21" s="15" t="s">
        <v>91</v>
      </c>
      <c r="B21" s="15" t="s">
        <v>92</v>
      </c>
      <c r="C21" s="16">
        <v>166832</v>
      </c>
      <c r="D21" s="17">
        <v>0</v>
      </c>
      <c r="E21" s="16">
        <v>166832</v>
      </c>
    </row>
    <row r="22" spans="1:5" ht="18.75" customHeight="1">
      <c r="A22" s="15" t="s">
        <v>93</v>
      </c>
      <c r="B22" s="15" t="s">
        <v>94</v>
      </c>
      <c r="C22" s="16">
        <v>1849984</v>
      </c>
      <c r="D22" s="17">
        <v>0</v>
      </c>
      <c r="E22" s="16">
        <v>1849984</v>
      </c>
    </row>
    <row r="23" spans="1:5" ht="18.75" customHeight="1">
      <c r="A23" s="15" t="s">
        <v>95</v>
      </c>
      <c r="B23" s="15" t="s">
        <v>96</v>
      </c>
      <c r="C23" s="16">
        <v>1849984</v>
      </c>
      <c r="D23" s="17">
        <v>0</v>
      </c>
      <c r="E23" s="16">
        <v>1849984</v>
      </c>
    </row>
    <row r="24" spans="1:5" ht="18.75" customHeight="1">
      <c r="A24" s="15" t="s">
        <v>97</v>
      </c>
      <c r="B24" s="15" t="s">
        <v>98</v>
      </c>
      <c r="C24" s="16">
        <v>1849984</v>
      </c>
      <c r="D24" s="17">
        <v>0</v>
      </c>
      <c r="E24" s="16">
        <v>1849984</v>
      </c>
    </row>
    <row r="25" spans="1:5" ht="18.75" customHeight="1">
      <c r="A25" s="15" t="s">
        <v>99</v>
      </c>
      <c r="B25" s="15" t="s">
        <v>100</v>
      </c>
      <c r="C25" s="16">
        <v>357585</v>
      </c>
      <c r="D25" s="17">
        <v>357585</v>
      </c>
      <c r="E25" s="16">
        <v>0</v>
      </c>
    </row>
    <row r="26" spans="1:5" ht="18.75" customHeight="1">
      <c r="A26" s="15" t="s">
        <v>101</v>
      </c>
      <c r="B26" s="15" t="s">
        <v>102</v>
      </c>
      <c r="C26" s="16">
        <v>357585</v>
      </c>
      <c r="D26" s="17">
        <v>357585</v>
      </c>
      <c r="E26" s="16">
        <v>0</v>
      </c>
    </row>
    <row r="27" spans="1:5" ht="18.75" customHeight="1">
      <c r="A27" s="15" t="s">
        <v>103</v>
      </c>
      <c r="B27" s="15" t="s">
        <v>104</v>
      </c>
      <c r="C27" s="16">
        <v>357585</v>
      </c>
      <c r="D27" s="17">
        <v>357585</v>
      </c>
      <c r="E27" s="16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workbookViewId="0" topLeftCell="A20">
      <selection activeCell="A2" sqref="A2:E5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19" t="s">
        <v>114</v>
      </c>
      <c r="B2" s="19"/>
      <c r="C2" s="19"/>
      <c r="D2" s="19"/>
      <c r="E2" s="19"/>
      <c r="F2" s="35"/>
      <c r="G2" s="35"/>
    </row>
    <row r="3" spans="1:7" ht="21" customHeight="1">
      <c r="A3" s="4" t="s">
        <v>39</v>
      </c>
      <c r="B3" s="1"/>
      <c r="C3" s="34"/>
      <c r="D3" s="34"/>
      <c r="E3" s="36" t="s">
        <v>12</v>
      </c>
      <c r="F3" s="34"/>
      <c r="G3" s="34"/>
    </row>
    <row r="4" spans="1:7" ht="17.25" customHeight="1">
      <c r="A4" s="6" t="s">
        <v>115</v>
      </c>
      <c r="B4" s="7"/>
      <c r="C4" s="7" t="s">
        <v>116</v>
      </c>
      <c r="D4" s="8"/>
      <c r="E4" s="9"/>
      <c r="F4" s="34"/>
      <c r="G4" s="34"/>
    </row>
    <row r="5" spans="1:7" ht="21" customHeight="1">
      <c r="A5" s="10" t="s">
        <v>50</v>
      </c>
      <c r="B5" s="11" t="s">
        <v>70</v>
      </c>
      <c r="C5" s="12" t="s">
        <v>41</v>
      </c>
      <c r="D5" s="12" t="s">
        <v>117</v>
      </c>
      <c r="E5" s="12" t="s">
        <v>118</v>
      </c>
      <c r="F5" s="34"/>
      <c r="G5" s="34"/>
    </row>
    <row r="6" spans="1:7" ht="21" customHeight="1">
      <c r="A6" s="13" t="s">
        <v>57</v>
      </c>
      <c r="B6" s="37" t="s">
        <v>57</v>
      </c>
      <c r="C6" s="38">
        <v>1</v>
      </c>
      <c r="D6" s="38">
        <f>C6+1</f>
        <v>2</v>
      </c>
      <c r="E6" s="38">
        <f>D6+1</f>
        <v>3</v>
      </c>
      <c r="F6" s="34"/>
      <c r="G6" s="34"/>
    </row>
    <row r="7" spans="1:8" ht="18.75" customHeight="1">
      <c r="A7" s="15"/>
      <c r="B7" s="39" t="s">
        <v>41</v>
      </c>
      <c r="C7" s="17">
        <v>5418452</v>
      </c>
      <c r="D7" s="40">
        <v>4639252</v>
      </c>
      <c r="E7" s="16">
        <v>779200</v>
      </c>
      <c r="F7" s="41"/>
      <c r="G7" s="41"/>
      <c r="H7" s="33"/>
    </row>
    <row r="8" spans="1:8" ht="18.75" customHeight="1">
      <c r="A8" s="15" t="s">
        <v>119</v>
      </c>
      <c r="B8" s="39" t="s">
        <v>120</v>
      </c>
      <c r="C8" s="17">
        <v>4006455</v>
      </c>
      <c r="D8" s="40">
        <v>4006455</v>
      </c>
      <c r="E8" s="16">
        <v>0</v>
      </c>
      <c r="F8" s="1"/>
      <c r="G8" s="1"/>
      <c r="H8" s="33"/>
    </row>
    <row r="9" spans="1:7" ht="18.75" customHeight="1">
      <c r="A9" s="15" t="s">
        <v>71</v>
      </c>
      <c r="B9" s="39" t="s">
        <v>121</v>
      </c>
      <c r="C9" s="17">
        <v>1580580</v>
      </c>
      <c r="D9" s="40">
        <v>1580580</v>
      </c>
      <c r="E9" s="16">
        <v>0</v>
      </c>
      <c r="F9" s="1"/>
      <c r="G9" s="1"/>
    </row>
    <row r="10" spans="1:7" ht="18.75" customHeight="1">
      <c r="A10" s="15" t="s">
        <v>122</v>
      </c>
      <c r="B10" s="39" t="s">
        <v>123</v>
      </c>
      <c r="C10" s="17">
        <v>384912</v>
      </c>
      <c r="D10" s="40">
        <v>384912</v>
      </c>
      <c r="E10" s="16">
        <v>0</v>
      </c>
      <c r="F10" s="1"/>
      <c r="G10" s="1"/>
    </row>
    <row r="11" spans="1:7" ht="18.75" customHeight="1">
      <c r="A11" s="15" t="s">
        <v>124</v>
      </c>
      <c r="B11" s="39" t="s">
        <v>125</v>
      </c>
      <c r="C11" s="17">
        <v>498288</v>
      </c>
      <c r="D11" s="40">
        <v>498288</v>
      </c>
      <c r="E11" s="16">
        <v>0</v>
      </c>
      <c r="F11" s="1"/>
      <c r="G11" s="34"/>
    </row>
    <row r="12" spans="1:7" ht="18.75" customHeight="1">
      <c r="A12" s="15" t="s">
        <v>126</v>
      </c>
      <c r="B12" s="39" t="s">
        <v>127</v>
      </c>
      <c r="C12" s="17">
        <v>455520</v>
      </c>
      <c r="D12" s="40">
        <v>455520</v>
      </c>
      <c r="E12" s="16">
        <v>0</v>
      </c>
      <c r="F12" s="1"/>
      <c r="G12" s="34"/>
    </row>
    <row r="13" spans="1:7" ht="18.75" customHeight="1">
      <c r="A13" s="15" t="s">
        <v>128</v>
      </c>
      <c r="B13" s="39" t="s">
        <v>129</v>
      </c>
      <c r="C13" s="17">
        <v>241860</v>
      </c>
      <c r="D13" s="40">
        <v>241860</v>
      </c>
      <c r="E13" s="16">
        <v>0</v>
      </c>
      <c r="F13" s="34"/>
      <c r="G13" s="34"/>
    </row>
    <row r="14" spans="1:7" ht="18.75" customHeight="1">
      <c r="A14" s="15" t="s">
        <v>101</v>
      </c>
      <c r="B14" s="39" t="s">
        <v>130</v>
      </c>
      <c r="C14" s="17">
        <v>753408</v>
      </c>
      <c r="D14" s="40">
        <v>753408</v>
      </c>
      <c r="E14" s="16">
        <v>0</v>
      </c>
      <c r="F14" s="34"/>
      <c r="G14" s="34"/>
    </row>
    <row r="15" spans="1:7" ht="18.75" customHeight="1">
      <c r="A15" s="15" t="s">
        <v>131</v>
      </c>
      <c r="B15" s="39" t="s">
        <v>132</v>
      </c>
      <c r="C15" s="17">
        <v>724296</v>
      </c>
      <c r="D15" s="40">
        <v>724296</v>
      </c>
      <c r="E15" s="16">
        <v>0</v>
      </c>
      <c r="F15" s="34"/>
      <c r="G15" s="34"/>
    </row>
    <row r="16" spans="1:7" ht="18.75" customHeight="1">
      <c r="A16" s="15" t="s">
        <v>133</v>
      </c>
      <c r="B16" s="39" t="s">
        <v>134</v>
      </c>
      <c r="C16" s="17">
        <v>10560</v>
      </c>
      <c r="D16" s="40">
        <v>10560</v>
      </c>
      <c r="E16" s="16">
        <v>0</v>
      </c>
      <c r="F16" s="34"/>
      <c r="G16" s="34"/>
    </row>
    <row r="17" spans="1:5" ht="18.75" customHeight="1">
      <c r="A17" s="15" t="s">
        <v>135</v>
      </c>
      <c r="B17" s="39" t="s">
        <v>136</v>
      </c>
      <c r="C17" s="17">
        <v>18552</v>
      </c>
      <c r="D17" s="40">
        <v>18552</v>
      </c>
      <c r="E17" s="16">
        <v>0</v>
      </c>
    </row>
    <row r="18" spans="1:7" ht="18.75" customHeight="1">
      <c r="A18" s="15" t="s">
        <v>60</v>
      </c>
      <c r="B18" s="39" t="s">
        <v>137</v>
      </c>
      <c r="C18" s="17">
        <v>733115</v>
      </c>
      <c r="D18" s="40">
        <v>733115</v>
      </c>
      <c r="E18" s="16">
        <v>0</v>
      </c>
      <c r="F18" s="34"/>
      <c r="G18" s="34"/>
    </row>
    <row r="19" spans="1:5" ht="18.75" customHeight="1">
      <c r="A19" s="15" t="s">
        <v>138</v>
      </c>
      <c r="B19" s="39" t="s">
        <v>139</v>
      </c>
      <c r="C19" s="17">
        <v>733115</v>
      </c>
      <c r="D19" s="40">
        <v>733115</v>
      </c>
      <c r="E19" s="16">
        <v>0</v>
      </c>
    </row>
    <row r="20" spans="1:5" ht="18.75" customHeight="1">
      <c r="A20" s="15" t="s">
        <v>79</v>
      </c>
      <c r="B20" s="39" t="s">
        <v>140</v>
      </c>
      <c r="C20" s="17">
        <v>833232</v>
      </c>
      <c r="D20" s="40">
        <v>833232</v>
      </c>
      <c r="E20" s="16">
        <v>0</v>
      </c>
    </row>
    <row r="21" spans="1:5" ht="18.75" customHeight="1">
      <c r="A21" s="15" t="s">
        <v>141</v>
      </c>
      <c r="B21" s="39" t="s">
        <v>142</v>
      </c>
      <c r="C21" s="17">
        <v>596878</v>
      </c>
      <c r="D21" s="40">
        <v>596878</v>
      </c>
      <c r="E21" s="16">
        <v>0</v>
      </c>
    </row>
    <row r="22" spans="1:5" ht="18.75" customHeight="1">
      <c r="A22" s="15" t="s">
        <v>143</v>
      </c>
      <c r="B22" s="39" t="s">
        <v>144</v>
      </c>
      <c r="C22" s="17">
        <v>236354</v>
      </c>
      <c r="D22" s="40">
        <v>236354</v>
      </c>
      <c r="E22" s="16">
        <v>0</v>
      </c>
    </row>
    <row r="23" spans="1:5" ht="18.75" customHeight="1">
      <c r="A23" s="15" t="s">
        <v>95</v>
      </c>
      <c r="B23" s="39" t="s">
        <v>145</v>
      </c>
      <c r="C23" s="17">
        <v>73600</v>
      </c>
      <c r="D23" s="40">
        <v>73600</v>
      </c>
      <c r="E23" s="16">
        <v>0</v>
      </c>
    </row>
    <row r="24" spans="1:5" ht="18.75" customHeight="1">
      <c r="A24" s="15" t="s">
        <v>146</v>
      </c>
      <c r="B24" s="39" t="s">
        <v>147</v>
      </c>
      <c r="C24" s="17">
        <v>73600</v>
      </c>
      <c r="D24" s="40">
        <v>73600</v>
      </c>
      <c r="E24" s="16">
        <v>0</v>
      </c>
    </row>
    <row r="25" spans="1:5" ht="18.75" customHeight="1">
      <c r="A25" s="15" t="s">
        <v>148</v>
      </c>
      <c r="B25" s="39" t="s">
        <v>149</v>
      </c>
      <c r="C25" s="17">
        <v>720</v>
      </c>
      <c r="D25" s="40">
        <v>720</v>
      </c>
      <c r="E25" s="16">
        <v>0</v>
      </c>
    </row>
    <row r="26" spans="1:5" ht="18.75" customHeight="1">
      <c r="A26" s="15" t="s">
        <v>150</v>
      </c>
      <c r="B26" s="39" t="s">
        <v>151</v>
      </c>
      <c r="C26" s="17">
        <v>720</v>
      </c>
      <c r="D26" s="40">
        <v>720</v>
      </c>
      <c r="E26" s="16">
        <v>0</v>
      </c>
    </row>
    <row r="27" spans="1:5" ht="18.75" customHeight="1">
      <c r="A27" s="15" t="s">
        <v>89</v>
      </c>
      <c r="B27" s="39" t="s">
        <v>152</v>
      </c>
      <c r="C27" s="17">
        <v>31800</v>
      </c>
      <c r="D27" s="40">
        <v>31800</v>
      </c>
      <c r="E27" s="16">
        <v>0</v>
      </c>
    </row>
    <row r="28" spans="1:5" ht="18.75" customHeight="1">
      <c r="A28" s="15" t="s">
        <v>153</v>
      </c>
      <c r="B28" s="39" t="s">
        <v>154</v>
      </c>
      <c r="C28" s="17">
        <v>31800</v>
      </c>
      <c r="D28" s="40">
        <v>31800</v>
      </c>
      <c r="E28" s="16">
        <v>0</v>
      </c>
    </row>
    <row r="29" spans="1:5" ht="18.75" customHeight="1">
      <c r="A29" s="15" t="s">
        <v>155</v>
      </c>
      <c r="B29" s="39" t="s">
        <v>156</v>
      </c>
      <c r="C29" s="17">
        <v>779200</v>
      </c>
      <c r="D29" s="40">
        <v>0</v>
      </c>
      <c r="E29" s="16">
        <v>779200</v>
      </c>
    </row>
    <row r="30" spans="1:5" ht="18.75" customHeight="1">
      <c r="A30" s="15" t="s">
        <v>71</v>
      </c>
      <c r="B30" s="39" t="s">
        <v>157</v>
      </c>
      <c r="C30" s="17">
        <v>205000</v>
      </c>
      <c r="D30" s="40">
        <v>0</v>
      </c>
      <c r="E30" s="16">
        <v>205000</v>
      </c>
    </row>
    <row r="31" spans="1:5" ht="18.75" customHeight="1">
      <c r="A31" s="15" t="s">
        <v>158</v>
      </c>
      <c r="B31" s="39" t="s">
        <v>159</v>
      </c>
      <c r="C31" s="17">
        <v>205000</v>
      </c>
      <c r="D31" s="40">
        <v>0</v>
      </c>
      <c r="E31" s="16">
        <v>205000</v>
      </c>
    </row>
    <row r="32" spans="1:5" ht="18.75" customHeight="1">
      <c r="A32" s="15" t="s">
        <v>160</v>
      </c>
      <c r="B32" s="39" t="s">
        <v>161</v>
      </c>
      <c r="C32" s="17">
        <v>85000</v>
      </c>
      <c r="D32" s="40">
        <v>0</v>
      </c>
      <c r="E32" s="16">
        <v>85000</v>
      </c>
    </row>
    <row r="33" spans="1:5" ht="18.75" customHeight="1">
      <c r="A33" s="15" t="s">
        <v>162</v>
      </c>
      <c r="B33" s="39" t="s">
        <v>163</v>
      </c>
      <c r="C33" s="17">
        <v>85000</v>
      </c>
      <c r="D33" s="40">
        <v>0</v>
      </c>
      <c r="E33" s="16">
        <v>85000</v>
      </c>
    </row>
    <row r="34" spans="1:5" ht="18.75" customHeight="1">
      <c r="A34" s="15" t="s">
        <v>164</v>
      </c>
      <c r="B34" s="39" t="s">
        <v>165</v>
      </c>
      <c r="C34" s="17">
        <v>100000</v>
      </c>
      <c r="D34" s="40">
        <v>0</v>
      </c>
      <c r="E34" s="16">
        <v>100000</v>
      </c>
    </row>
    <row r="35" spans="1:5" ht="18.75" customHeight="1">
      <c r="A35" s="15" t="s">
        <v>166</v>
      </c>
      <c r="B35" s="39" t="s">
        <v>167</v>
      </c>
      <c r="C35" s="17">
        <v>100000</v>
      </c>
      <c r="D35" s="40">
        <v>0</v>
      </c>
      <c r="E35" s="16">
        <v>100000</v>
      </c>
    </row>
    <row r="36" spans="1:5" ht="18.75" customHeight="1">
      <c r="A36" s="15" t="s">
        <v>168</v>
      </c>
      <c r="B36" s="39" t="s">
        <v>169</v>
      </c>
      <c r="C36" s="17">
        <v>271000</v>
      </c>
      <c r="D36" s="40">
        <v>0</v>
      </c>
      <c r="E36" s="16">
        <v>271000</v>
      </c>
    </row>
    <row r="37" spans="1:5" ht="18.75" customHeight="1">
      <c r="A37" s="15" t="s">
        <v>170</v>
      </c>
      <c r="B37" s="39" t="s">
        <v>171</v>
      </c>
      <c r="C37" s="17">
        <v>271000</v>
      </c>
      <c r="D37" s="40">
        <v>0</v>
      </c>
      <c r="E37" s="16">
        <v>271000</v>
      </c>
    </row>
    <row r="38" spans="1:5" ht="18.75" customHeight="1">
      <c r="A38" s="15" t="s">
        <v>172</v>
      </c>
      <c r="B38" s="39" t="s">
        <v>173</v>
      </c>
      <c r="C38" s="17">
        <v>118200</v>
      </c>
      <c r="D38" s="40">
        <v>0</v>
      </c>
      <c r="E38" s="16">
        <v>118200</v>
      </c>
    </row>
    <row r="39" spans="1:5" ht="18.75" customHeight="1">
      <c r="A39" s="15" t="s">
        <v>174</v>
      </c>
      <c r="B39" s="39" t="s">
        <v>175</v>
      </c>
      <c r="C39" s="17">
        <v>118200</v>
      </c>
      <c r="D39" s="40">
        <v>0</v>
      </c>
      <c r="E39" s="16">
        <v>118200</v>
      </c>
    </row>
    <row r="40" spans="1:5" ht="18.75" customHeight="1">
      <c r="A40" s="15" t="s">
        <v>176</v>
      </c>
      <c r="B40" s="39" t="s">
        <v>177</v>
      </c>
      <c r="C40" s="17">
        <v>632797</v>
      </c>
      <c r="D40" s="40">
        <v>632797</v>
      </c>
      <c r="E40" s="16">
        <v>0</v>
      </c>
    </row>
    <row r="41" spans="1:5" ht="18.75" customHeight="1">
      <c r="A41" s="15" t="s">
        <v>101</v>
      </c>
      <c r="B41" s="39" t="s">
        <v>178</v>
      </c>
      <c r="C41" s="17">
        <v>110640</v>
      </c>
      <c r="D41" s="40">
        <v>110640</v>
      </c>
      <c r="E41" s="16">
        <v>0</v>
      </c>
    </row>
    <row r="42" spans="1:5" ht="18.75" customHeight="1">
      <c r="A42" s="15" t="s">
        <v>179</v>
      </c>
      <c r="B42" s="39" t="s">
        <v>180</v>
      </c>
      <c r="C42" s="17">
        <v>110640</v>
      </c>
      <c r="D42" s="40">
        <v>110640</v>
      </c>
      <c r="E42" s="16">
        <v>0</v>
      </c>
    </row>
    <row r="43" spans="1:5" ht="18.75" customHeight="1">
      <c r="A43" s="15" t="s">
        <v>181</v>
      </c>
      <c r="B43" s="39" t="s">
        <v>182</v>
      </c>
      <c r="C43" s="17">
        <v>357585</v>
      </c>
      <c r="D43" s="40">
        <v>357585</v>
      </c>
      <c r="E43" s="16">
        <v>0</v>
      </c>
    </row>
    <row r="44" spans="1:5" ht="18.75" customHeight="1">
      <c r="A44" s="15" t="s">
        <v>183</v>
      </c>
      <c r="B44" s="39" t="s">
        <v>184</v>
      </c>
      <c r="C44" s="17">
        <v>357585</v>
      </c>
      <c r="D44" s="40">
        <v>357585</v>
      </c>
      <c r="E44" s="16">
        <v>0</v>
      </c>
    </row>
    <row r="45" spans="1:5" ht="18.75" customHeight="1">
      <c r="A45" s="15" t="s">
        <v>185</v>
      </c>
      <c r="B45" s="39" t="s">
        <v>186</v>
      </c>
      <c r="C45" s="17">
        <v>87132</v>
      </c>
      <c r="D45" s="40">
        <v>87132</v>
      </c>
      <c r="E45" s="16">
        <v>0</v>
      </c>
    </row>
    <row r="46" spans="1:5" ht="18.75" customHeight="1">
      <c r="A46" s="15" t="s">
        <v>187</v>
      </c>
      <c r="B46" s="39" t="s">
        <v>188</v>
      </c>
      <c r="C46" s="17">
        <v>87132</v>
      </c>
      <c r="D46" s="40">
        <v>87132</v>
      </c>
      <c r="E46" s="16">
        <v>0</v>
      </c>
    </row>
    <row r="47" spans="1:5" ht="18.75" customHeight="1">
      <c r="A47" s="15" t="s">
        <v>164</v>
      </c>
      <c r="B47" s="39" t="s">
        <v>189</v>
      </c>
      <c r="C47" s="17">
        <v>1200</v>
      </c>
      <c r="D47" s="40">
        <v>1200</v>
      </c>
      <c r="E47" s="16">
        <v>0</v>
      </c>
    </row>
    <row r="48" spans="1:5" ht="18.75" customHeight="1">
      <c r="A48" s="15" t="s">
        <v>190</v>
      </c>
      <c r="B48" s="39" t="s">
        <v>191</v>
      </c>
      <c r="C48" s="17">
        <v>1200</v>
      </c>
      <c r="D48" s="40">
        <v>1200</v>
      </c>
      <c r="E48" s="16">
        <v>0</v>
      </c>
    </row>
    <row r="49" spans="1:5" ht="18.75" customHeight="1">
      <c r="A49" s="15" t="s">
        <v>192</v>
      </c>
      <c r="B49" s="39" t="s">
        <v>193</v>
      </c>
      <c r="C49" s="17">
        <v>46720</v>
      </c>
      <c r="D49" s="40">
        <v>46720</v>
      </c>
      <c r="E49" s="16">
        <v>0</v>
      </c>
    </row>
    <row r="50" spans="1:5" ht="18.75" customHeight="1">
      <c r="A50" s="15" t="s">
        <v>194</v>
      </c>
      <c r="B50" s="39" t="s">
        <v>195</v>
      </c>
      <c r="C50" s="17">
        <v>46720</v>
      </c>
      <c r="D50" s="40">
        <v>46720</v>
      </c>
      <c r="E50" s="16">
        <v>0</v>
      </c>
    </row>
    <row r="51" spans="1:5" ht="18.75" customHeight="1">
      <c r="A51" s="15" t="s">
        <v>196</v>
      </c>
      <c r="B51" s="39" t="s">
        <v>197</v>
      </c>
      <c r="C51" s="17">
        <v>17520</v>
      </c>
      <c r="D51" s="40">
        <v>17520</v>
      </c>
      <c r="E51" s="16">
        <v>0</v>
      </c>
    </row>
    <row r="52" spans="1:5" ht="18.75" customHeight="1">
      <c r="A52" s="15" t="s">
        <v>198</v>
      </c>
      <c r="B52" s="39" t="s">
        <v>199</v>
      </c>
      <c r="C52" s="17">
        <v>17520</v>
      </c>
      <c r="D52" s="40">
        <v>17520</v>
      </c>
      <c r="E52" s="16">
        <v>0</v>
      </c>
    </row>
    <row r="53" spans="1:5" ht="18.75" customHeight="1">
      <c r="A53" s="15" t="s">
        <v>89</v>
      </c>
      <c r="B53" s="39" t="s">
        <v>200</v>
      </c>
      <c r="C53" s="17">
        <v>12000</v>
      </c>
      <c r="D53" s="40">
        <v>12000</v>
      </c>
      <c r="E53" s="16">
        <v>0</v>
      </c>
    </row>
    <row r="54" spans="1:5" ht="18.75" customHeight="1">
      <c r="A54" s="15" t="s">
        <v>201</v>
      </c>
      <c r="B54" s="39" t="s">
        <v>202</v>
      </c>
      <c r="C54" s="17">
        <v>12000</v>
      </c>
      <c r="D54" s="40">
        <v>12000</v>
      </c>
      <c r="E54" s="16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: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203</v>
      </c>
      <c r="B2" s="19"/>
      <c r="C2" s="19"/>
      <c r="D2" s="20"/>
      <c r="E2" s="20"/>
      <c r="F2" s="20"/>
      <c r="G2" s="20"/>
    </row>
    <row r="3" spans="1:7" ht="18" customHeight="1">
      <c r="A3" s="21" t="s">
        <v>39</v>
      </c>
      <c r="B3" s="21"/>
      <c r="C3" s="21"/>
      <c r="G3" s="18" t="s">
        <v>12</v>
      </c>
    </row>
    <row r="4" spans="1:7" ht="31.5" customHeight="1">
      <c r="A4" s="22" t="s">
        <v>204</v>
      </c>
      <c r="B4" s="22" t="s">
        <v>7</v>
      </c>
      <c r="C4" s="22" t="s">
        <v>41</v>
      </c>
      <c r="D4" s="23" t="s">
        <v>205</v>
      </c>
      <c r="E4" s="22" t="s">
        <v>206</v>
      </c>
      <c r="F4" s="24" t="s">
        <v>207</v>
      </c>
      <c r="G4" s="22" t="s">
        <v>208</v>
      </c>
    </row>
    <row r="5" spans="1:7" ht="21.75" customHeight="1">
      <c r="A5" s="25" t="s">
        <v>57</v>
      </c>
      <c r="B5" s="25" t="s">
        <v>57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41</v>
      </c>
      <c r="C6" s="29">
        <v>185000</v>
      </c>
      <c r="D6" s="30">
        <v>0</v>
      </c>
      <c r="E6" s="31">
        <v>100000</v>
      </c>
      <c r="F6" s="32">
        <v>85000</v>
      </c>
      <c r="G6" s="29">
        <v>0</v>
      </c>
    </row>
    <row r="7" spans="1:7" ht="22.5" customHeight="1">
      <c r="A7" s="28" t="s">
        <v>209</v>
      </c>
      <c r="B7" s="28" t="s">
        <v>210</v>
      </c>
      <c r="C7" s="29">
        <v>185000</v>
      </c>
      <c r="D7" s="30">
        <v>0</v>
      </c>
      <c r="E7" s="31">
        <v>100000</v>
      </c>
      <c r="F7" s="32">
        <v>85000</v>
      </c>
      <c r="G7" s="29">
        <v>0</v>
      </c>
    </row>
    <row r="8" spans="1:7" ht="12.75" customHeight="1">
      <c r="A8" s="33"/>
      <c r="B8" s="33"/>
      <c r="C8" s="33"/>
      <c r="D8" s="33"/>
      <c r="E8" s="33"/>
      <c r="F8" s="33"/>
      <c r="G8" s="33"/>
    </row>
    <row r="9" spans="1:7" ht="12.75" customHeight="1">
      <c r="A9" s="33"/>
      <c r="B9" s="33"/>
      <c r="C9" s="33"/>
      <c r="D9" s="33"/>
      <c r="E9" s="33"/>
      <c r="F9" s="33"/>
      <c r="G9" s="33"/>
    </row>
    <row r="10" spans="1:7" ht="12.75" customHeight="1">
      <c r="A10" s="33"/>
      <c r="B10" s="33"/>
      <c r="C10" s="33"/>
      <c r="E10" s="33"/>
      <c r="F10" s="33"/>
      <c r="G10" s="33"/>
    </row>
    <row r="11" spans="1:7" ht="12.75" customHeight="1">
      <c r="A11" s="33"/>
      <c r="B11" s="33"/>
      <c r="C11" s="33"/>
      <c r="D11" s="33"/>
      <c r="E11" s="33"/>
      <c r="F11" s="33"/>
      <c r="G11" s="33"/>
    </row>
    <row r="12" spans="1:7" ht="12.75" customHeight="1">
      <c r="A12" s="33"/>
      <c r="B12" s="33"/>
      <c r="C12" s="33"/>
      <c r="D12" s="33"/>
      <c r="E12" s="33"/>
      <c r="F12" s="33"/>
      <c r="G12" s="33"/>
    </row>
    <row r="13" spans="1:7" ht="12.75" customHeight="1">
      <c r="A13" s="33"/>
      <c r="B13" s="33"/>
      <c r="C13" s="33"/>
      <c r="D13" s="33"/>
      <c r="E13" s="33"/>
      <c r="F13" s="33"/>
      <c r="G13" s="33"/>
    </row>
    <row r="14" spans="1:7" ht="12.75" customHeight="1">
      <c r="A14" s="33"/>
      <c r="B14" s="33"/>
      <c r="C14" s="33"/>
      <c r="D14" s="33"/>
      <c r="E14" s="33"/>
      <c r="F14" s="33"/>
      <c r="G14" s="33"/>
    </row>
    <row r="15" spans="3:7" ht="12.75" customHeight="1">
      <c r="C15" s="33"/>
      <c r="E15" s="33"/>
      <c r="F15" s="33"/>
      <c r="G15" s="33"/>
    </row>
    <row r="16" spans="5:7" ht="12.75" customHeight="1">
      <c r="E16" s="33"/>
      <c r="F16" s="33"/>
      <c r="G16" s="33"/>
    </row>
    <row r="17" spans="3:7" ht="12.75" customHeight="1">
      <c r="C17" s="33"/>
      <c r="E17" s="33"/>
      <c r="F17" s="33"/>
      <c r="G17" s="33"/>
    </row>
    <row r="18" spans="3:7" ht="12.75" customHeight="1">
      <c r="C18" s="33"/>
      <c r="E18" s="33"/>
      <c r="F18" s="33"/>
      <c r="G18" s="33"/>
    </row>
    <row r="19" spans="3:7" ht="12.75" customHeight="1">
      <c r="C19" s="33"/>
      <c r="G19" s="33"/>
    </row>
    <row r="20" spans="5:7" ht="12.75" customHeight="1">
      <c r="E20" s="33"/>
      <c r="G20" s="33"/>
    </row>
    <row r="24" ht="12.75" customHeight="1">
      <c r="D24" s="33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2" sqref="A2:E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211</v>
      </c>
      <c r="B2" s="2"/>
      <c r="C2" s="2"/>
      <c r="D2" s="2"/>
      <c r="E2" s="2"/>
      <c r="F2" s="3"/>
      <c r="G2" s="3"/>
    </row>
    <row r="3" spans="1:7" ht="21" customHeight="1">
      <c r="A3" s="4" t="s">
        <v>212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40</v>
      </c>
      <c r="B4" s="7"/>
      <c r="C4" s="7" t="s">
        <v>113</v>
      </c>
      <c r="D4" s="8"/>
      <c r="E4" s="9"/>
      <c r="F4" s="1"/>
      <c r="G4" s="1"/>
    </row>
    <row r="5" spans="1:7" ht="21" customHeight="1">
      <c r="A5" s="10" t="s">
        <v>50</v>
      </c>
      <c r="B5" s="11" t="s">
        <v>70</v>
      </c>
      <c r="C5" s="12" t="s">
        <v>41</v>
      </c>
      <c r="D5" s="12" t="s">
        <v>65</v>
      </c>
      <c r="E5" s="12" t="s">
        <v>66</v>
      </c>
      <c r="F5" s="1"/>
      <c r="G5" s="1"/>
    </row>
    <row r="6" spans="1:7" ht="21" customHeight="1">
      <c r="A6" s="13" t="s">
        <v>57</v>
      </c>
      <c r="B6" s="13" t="s">
        <v>57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6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月饼</cp:lastModifiedBy>
  <dcterms:created xsi:type="dcterms:W3CDTF">2018-05-17T08:59:30Z</dcterms:created>
  <dcterms:modified xsi:type="dcterms:W3CDTF">2018-05-17T08:59:50Z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