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55" windowHeight="9150" tabRatio="944" firstSheet="1" activeTab="1"/>
  </bookViews>
  <sheets>
    <sheet name="cOJEp8" sheetId="1" state="hidden" r:id="rId1"/>
    <sheet name="封面" sheetId="2" r:id="rId2"/>
    <sheet name="收支" sheetId="3" r:id="rId3"/>
    <sheet name="部门收入总表" sheetId="4" r:id="rId4"/>
    <sheet name="部门支出总表" sheetId="5" r:id="rId5"/>
    <sheet name="财拨收支总表" sheetId="6" r:id="rId6"/>
    <sheet name="一般公共预算支出表" sheetId="7" r:id="rId7"/>
    <sheet name="一般公共预算基本支出表" sheetId="8" r:id="rId8"/>
    <sheet name="三公表" sheetId="9" r:id="rId9"/>
    <sheet name="政府性基金预算支出表" sheetId="10" r:id="rId10"/>
    <sheet name="收入－1" sheetId="11" r:id="rId11"/>
    <sheet name="支出－1" sheetId="12" r:id="rId12"/>
    <sheet name="财拨" sheetId="13" r:id="rId13"/>
    <sheet name="财拨－结转" sheetId="14" r:id="rId14"/>
  </sheets>
  <definedNames>
    <definedName name="_xlnm.Print_Area" localSheetId="3">#N/A</definedName>
    <definedName name="_xlnm.Print_Area" localSheetId="4">#N/A</definedName>
    <definedName name="_xlnm.Print_Area" localSheetId="12">#N/A</definedName>
    <definedName name="_xlnm.Print_Area" localSheetId="13">#N/A</definedName>
    <definedName name="_xlnm.Print_Area" localSheetId="5">#N/A</definedName>
    <definedName name="_xlnm.Print_Area" localSheetId="1">-1</definedName>
    <definedName name="_xlnm.Print_Area" localSheetId="8">#N/A</definedName>
    <definedName name="_xlnm.Print_Area" localSheetId="10">#N/A</definedName>
    <definedName name="_xlnm.Print_Area" localSheetId="2">#N/A</definedName>
    <definedName name="_xlnm.Print_Area" localSheetId="7">#N/A</definedName>
    <definedName name="_xlnm.Print_Area" localSheetId="6">#N/A</definedName>
    <definedName name="_xlnm.Print_Area" localSheetId="9">#N/A</definedName>
    <definedName name="_xlnm.Print_Area" localSheetId="11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<sst xmlns="http://schemas.openxmlformats.org/spreadsheetml/2006/main" count="423" uniqueCount="240">
  <si>
    <t>财政拨款预算表</t>
  </si>
  <si>
    <t/>
  </si>
  <si>
    <t>0</t>
  </si>
  <si>
    <t xml:space="preserve">    级别（机关工人技术等级）工资</t>
  </si>
  <si>
    <t>一、财政拨款</t>
  </si>
  <si>
    <t xml:space="preserve">    30130319</t>
  </si>
  <si>
    <t xml:space="preserve">    30130315</t>
  </si>
  <si>
    <t>一、财政拨款收入</t>
  </si>
  <si>
    <t>支出总计</t>
  </si>
  <si>
    <t>对个人和家庭的补助</t>
  </si>
  <si>
    <t>政府性基金支出</t>
  </si>
  <si>
    <t xml:space="preserve">    一般公共预算拨款收入</t>
  </si>
  <si>
    <t xml:space="preserve">  人大事务</t>
  </si>
  <si>
    <t>单位：元</t>
  </si>
  <si>
    <t xml:space="preserve">    3013010301</t>
  </si>
  <si>
    <t>收入预算总表</t>
  </si>
  <si>
    <t>基本支出</t>
  </si>
  <si>
    <t>一般公共预算支出表</t>
  </si>
  <si>
    <t>收入总计</t>
  </si>
  <si>
    <t>上年结转（结余）</t>
  </si>
  <si>
    <t>上级补助收入</t>
  </si>
  <si>
    <t xml:space="preserve">    政府性基金预算拨款收入</t>
  </si>
  <si>
    <t xml:space="preserve">    人大会议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</si>
  <si>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</si>
  <si>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</si>
  <si>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</si>
  <si>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</si>
  <si>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</si>
  <si>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 xml:space="preserve">  06</t>
  </si>
  <si>
    <t>农林水支出</t>
  </si>
  <si>
    <t xml:space="preserve">  02</t>
  </si>
  <si>
    <t xml:space="preserve">    行政运行（政府办公厅（室）及相关机构事务）</t>
  </si>
  <si>
    <t>医疗卫生与计划生育支出</t>
  </si>
  <si>
    <t xml:space="preserve">    2080502</t>
  </si>
  <si>
    <t>财务负责人签章：</t>
  </si>
  <si>
    <t xml:space="preserve">  住房改革支出</t>
  </si>
  <si>
    <t>专项收入</t>
  </si>
  <si>
    <t>一般公共服务支出</t>
  </si>
  <si>
    <t>总计(合计)</t>
  </si>
  <si>
    <t xml:space="preserve">    行政单位医疗</t>
  </si>
  <si>
    <t>213</t>
  </si>
  <si>
    <t>财政拨款预算表（结转）</t>
  </si>
  <si>
    <t xml:space="preserve">    30130206</t>
  </si>
  <si>
    <t>本年支出合计</t>
  </si>
  <si>
    <t xml:space="preserve">  11</t>
  </si>
  <si>
    <t>2018年部门预算表</t>
  </si>
  <si>
    <t xml:space="preserve">  19</t>
  </si>
  <si>
    <t xml:space="preserve">  15</t>
  </si>
  <si>
    <t xml:space="preserve">  社会保障缴费</t>
  </si>
  <si>
    <t xml:space="preserve">    职务（机关工人岗位）工资</t>
  </si>
  <si>
    <t>2018年基本支出</t>
  </si>
  <si>
    <t>本年收入合计</t>
  </si>
  <si>
    <t>合计</t>
  </si>
  <si>
    <t xml:space="preserve">    机关事业单位基本养老保险缴费支出</t>
  </si>
  <si>
    <t>208</t>
  </si>
  <si>
    <t>附属单位上缴收入</t>
  </si>
  <si>
    <t xml:space="preserve">    其他城乡社区支出</t>
  </si>
  <si>
    <t xml:space="preserve">    2010108</t>
  </si>
  <si>
    <t xml:space="preserve">    2010104</t>
  </si>
  <si>
    <t>人员经费</t>
  </si>
  <si>
    <t xml:space="preserve">  201</t>
  </si>
  <si>
    <t>03</t>
  </si>
  <si>
    <t xml:space="preserve">    301301020303</t>
  </si>
  <si>
    <t xml:space="preserve">    2129999</t>
  </si>
  <si>
    <t>编制单位：</t>
  </si>
  <si>
    <t xml:space="preserve">    301301020307</t>
  </si>
  <si>
    <t xml:space="preserve">    30130312</t>
  </si>
  <si>
    <t xml:space="preserve">  独生子女保健费</t>
  </si>
  <si>
    <t>其他资金结转(结余)</t>
  </si>
  <si>
    <t xml:space="preserve">    30130316</t>
  </si>
  <si>
    <t>303</t>
  </si>
  <si>
    <t xml:space="preserve">    其他保险(工资福利支出)</t>
  </si>
  <si>
    <t xml:space="preserve">  公务用车运行维护费(商品和服务支出)</t>
  </si>
  <si>
    <t xml:space="preserve">  退休费</t>
  </si>
  <si>
    <t>科目名称</t>
  </si>
  <si>
    <t xml:space="preserve">    归口管理的行政单位离退休</t>
  </si>
  <si>
    <t>单位名称：田村镇</t>
  </si>
  <si>
    <t xml:space="preserve">    专项收入</t>
  </si>
  <si>
    <t xml:space="preserve">上缴上级支出 </t>
  </si>
  <si>
    <t>收      入</t>
  </si>
  <si>
    <t xml:space="preserve">    对村民委员会和村党支部的补助</t>
  </si>
  <si>
    <t>七、用事业基金弥补收支差额</t>
  </si>
  <si>
    <t>项目</t>
  </si>
  <si>
    <t>221</t>
  </si>
  <si>
    <t xml:space="preserve">  行政事业单位医疗</t>
  </si>
  <si>
    <t xml:space="preserve">  办公费(商品和服务支出)</t>
  </si>
  <si>
    <t xml:space="preserve">    办公费(商品和服务支出)</t>
  </si>
  <si>
    <t xml:space="preserve">    绩效工资(工资福利支出)</t>
  </si>
  <si>
    <t>类</t>
  </si>
  <si>
    <t>一、本年支出</t>
  </si>
  <si>
    <t xml:space="preserve">  05</t>
  </si>
  <si>
    <t xml:space="preserve">  01</t>
  </si>
  <si>
    <t xml:space="preserve">  住房公积金(对个人和家庭的补助)</t>
  </si>
  <si>
    <t xml:space="preserve">    2080501</t>
  </si>
  <si>
    <t xml:space="preserve">    2080505</t>
  </si>
  <si>
    <t xml:space="preserve">  其他工资福利支出</t>
  </si>
  <si>
    <t xml:space="preserve">  遗属补助(对个人和家庭的补助)</t>
  </si>
  <si>
    <t xml:space="preserve">    职工福利(工资福利支出)</t>
  </si>
  <si>
    <t>城乡社区支出</t>
  </si>
  <si>
    <t>210</t>
  </si>
  <si>
    <t xml:space="preserve">    纪检津贴(工资福利支出)</t>
  </si>
  <si>
    <t>二、上年结转</t>
  </si>
  <si>
    <t xml:space="preserve">    其他对个人和家庭补助支出(对个人和家庭的补助)</t>
  </si>
  <si>
    <t xml:space="preserve">    2130705</t>
  </si>
  <si>
    <t xml:space="preserve">    30130201</t>
  </si>
  <si>
    <t>预算数</t>
  </si>
  <si>
    <t xml:space="preserve">  12</t>
  </si>
  <si>
    <t xml:space="preserve">    独生子女费</t>
  </si>
  <si>
    <t>事业单位经营收入</t>
  </si>
  <si>
    <t xml:space="preserve">  16</t>
  </si>
  <si>
    <t>纳入预算的政府性基金收入</t>
  </si>
  <si>
    <t>单位名称(科目)</t>
  </si>
  <si>
    <t xml:space="preserve">    取暖费</t>
  </si>
  <si>
    <t xml:space="preserve">    年终一次性奖金</t>
  </si>
  <si>
    <t xml:space="preserve">    代表工作</t>
  </si>
  <si>
    <t>财政拨款结转(结余)</t>
  </si>
  <si>
    <t>公务接待费</t>
  </si>
  <si>
    <t>六、上级补助收入</t>
  </si>
  <si>
    <t>单位编码</t>
  </si>
  <si>
    <t xml:space="preserve">  事业单位绩效工资</t>
  </si>
  <si>
    <t xml:space="preserve">    事业单位离退休</t>
  </si>
  <si>
    <t xml:space="preserve">  离退休人员交通费</t>
  </si>
  <si>
    <t xml:space="preserve">    遗属补助(对个人和家庭的补助)</t>
  </si>
  <si>
    <t xml:space="preserve">    30130216</t>
  </si>
  <si>
    <t xml:space="preserve">    高温津贴</t>
  </si>
  <si>
    <t xml:space="preserve">    2010301</t>
  </si>
  <si>
    <t xml:space="preserve">    30130399</t>
  </si>
  <si>
    <t>支出预算总表</t>
  </si>
  <si>
    <t>718001</t>
  </si>
  <si>
    <t xml:space="preserve">  其他城乡社区支出</t>
  </si>
  <si>
    <t xml:space="preserve">    其他资金结转（结余）</t>
  </si>
  <si>
    <t>302</t>
  </si>
  <si>
    <t>工资福利支出</t>
  </si>
  <si>
    <t>小计</t>
  </si>
  <si>
    <t>预算内投资收入</t>
  </si>
  <si>
    <t xml:space="preserve">  公务交通补贴（商品和服务支出）</t>
  </si>
  <si>
    <t>一般公共预算'三公'经费支出表</t>
  </si>
  <si>
    <t>八、上年结转（结余）</t>
  </si>
  <si>
    <t>公用经费</t>
  </si>
  <si>
    <t xml:space="preserve">  行政事业单位离退休</t>
  </si>
  <si>
    <t xml:space="preserve">    退休生活补贴(对个人和家庭的补助)</t>
  </si>
  <si>
    <t xml:space="preserve">    公务交通补贴（商品和服务支出）</t>
  </si>
  <si>
    <t xml:space="preserve">  31</t>
  </si>
  <si>
    <t>项目支出</t>
  </si>
  <si>
    <t xml:space="preserve">  公务接待费(商品和服务支出)</t>
  </si>
  <si>
    <t>其他收入</t>
  </si>
  <si>
    <t>三、事业单位经营收入</t>
  </si>
  <si>
    <t xml:space="preserve">    3013010501</t>
  </si>
  <si>
    <t>二、事业收入</t>
  </si>
  <si>
    <t xml:space="preserve">    3013010505</t>
  </si>
  <si>
    <t xml:space="preserve">    30130231</t>
  </si>
  <si>
    <t>对附属单位补助支出</t>
  </si>
  <si>
    <t>**</t>
  </si>
  <si>
    <t xml:space="preserve">  08</t>
  </si>
  <si>
    <t xml:space="preserve">  津补贴</t>
  </si>
  <si>
    <t>商品和服务支出</t>
  </si>
  <si>
    <t xml:space="preserve">    3013030214</t>
  </si>
  <si>
    <t xml:space="preserve">  取暖费</t>
  </si>
  <si>
    <t xml:space="preserve">    301301010202</t>
  </si>
  <si>
    <t>项</t>
  </si>
  <si>
    <t>政府性基金预算支出表</t>
  </si>
  <si>
    <t>田村镇机关</t>
  </si>
  <si>
    <t>因公出国(境)费</t>
  </si>
  <si>
    <t>社会保障和就业支出</t>
  </si>
  <si>
    <t xml:space="preserve">    301301010101</t>
  </si>
  <si>
    <t>编制日期：</t>
  </si>
  <si>
    <t xml:space="preserve">      行政运行（政府办公厅（室）及相关机构事务）</t>
  </si>
  <si>
    <t>款</t>
  </si>
  <si>
    <t xml:space="preserve">  99</t>
  </si>
  <si>
    <t xml:space="preserve">    财政拨款结转（结余）</t>
  </si>
  <si>
    <t xml:space="preserve">  一般公共服务支出</t>
  </si>
  <si>
    <t xml:space="preserve">    公务接待费(商品和服务支出)</t>
  </si>
  <si>
    <t xml:space="preserve">    3013010801</t>
  </si>
  <si>
    <t>结转下年</t>
  </si>
  <si>
    <t xml:space="preserve">    2210201</t>
  </si>
  <si>
    <t>用事业基金弥补收支差额</t>
  </si>
  <si>
    <t xml:space="preserve">    其他特殊岗位津贴(工资福利支出)</t>
  </si>
  <si>
    <t>一般公共预算支出</t>
  </si>
  <si>
    <t>单位负责人签章：</t>
  </si>
  <si>
    <t>部门名称</t>
  </si>
  <si>
    <t xml:space="preserve">    离退休人员交通费</t>
  </si>
  <si>
    <t>单位名称</t>
  </si>
  <si>
    <t>01</t>
  </si>
  <si>
    <t xml:space="preserve">  25</t>
  </si>
  <si>
    <t>支出功能分类科目</t>
  </si>
  <si>
    <t xml:space="preserve">    30130318</t>
  </si>
  <si>
    <t>部门支出总表</t>
  </si>
  <si>
    <t>301</t>
  </si>
  <si>
    <t>二、结转下年</t>
  </si>
  <si>
    <t>总计</t>
  </si>
  <si>
    <t>公务用车购置</t>
  </si>
  <si>
    <t xml:space="preserve">    养老保险(工资福利支出)</t>
  </si>
  <si>
    <t xml:space="preserve">    30130225</t>
  </si>
  <si>
    <t xml:space="preserve">    公务用车运行维护费(商品和服务支出)</t>
  </si>
  <si>
    <t xml:space="preserve">    3013019904</t>
  </si>
  <si>
    <t>住房保障支出</t>
  </si>
  <si>
    <t xml:space="preserve">    行政单位统一津补贴(工资福利支出)</t>
  </si>
  <si>
    <t xml:space="preserve">  基本工资</t>
  </si>
  <si>
    <t>政府性基金预算拨款收入</t>
  </si>
  <si>
    <t xml:space="preserve">  农村综合改革</t>
  </si>
  <si>
    <t xml:space="preserve">  装备购置费(商品和服务支出)</t>
  </si>
  <si>
    <t xml:space="preserve">  718001</t>
  </si>
  <si>
    <t xml:space="preserve">  年终一次性奖金</t>
  </si>
  <si>
    <t>四、其他收入</t>
  </si>
  <si>
    <t xml:space="preserve">  高温津贴</t>
  </si>
  <si>
    <t>部门收入总表</t>
  </si>
  <si>
    <t xml:space="preserve">    2101101</t>
  </si>
  <si>
    <t xml:space="preserve">  03</t>
  </si>
  <si>
    <t xml:space="preserve">  其他对个人和家庭补助支出(对个人和家庭的补助)</t>
  </si>
  <si>
    <t xml:space="preserve">    3013010701</t>
  </si>
  <si>
    <t xml:space="preserve">  07</t>
  </si>
  <si>
    <t>事业单位经营支出</t>
  </si>
  <si>
    <t>2018年预算数</t>
  </si>
  <si>
    <t>支出经济分类科目</t>
  </si>
  <si>
    <t>一般公共预算拨款收入</t>
  </si>
  <si>
    <t xml:space="preserve">    岗位（职务）工资</t>
  </si>
  <si>
    <t>财政拨款</t>
  </si>
  <si>
    <t xml:space="preserve">    住房公积金(对个人和家庭的补助)</t>
  </si>
  <si>
    <t xml:space="preserve">    301301010201</t>
  </si>
  <si>
    <t>212</t>
  </si>
  <si>
    <t xml:space="preserve">  政府办公厅（室）及相关机构事务</t>
  </si>
  <si>
    <t>事业收入</t>
  </si>
  <si>
    <t xml:space="preserve">    301301010102</t>
  </si>
  <si>
    <t>项目(按支出功能科目类级)</t>
  </si>
  <si>
    <t xml:space="preserve">支出 </t>
  </si>
  <si>
    <t>政府性基金预算支出</t>
  </si>
  <si>
    <t>科目</t>
  </si>
  <si>
    <t xml:space="preserve">  18</t>
  </si>
  <si>
    <t>部门名称：</t>
  </si>
  <si>
    <t xml:space="preserve">    政府办公厅（室）及相关机构事务</t>
  </si>
  <si>
    <t xml:space="preserve">科目名称 </t>
  </si>
  <si>
    <t>制表人签章：</t>
  </si>
  <si>
    <t xml:space="preserve">    装备购置费(商品和服务支出)</t>
  </si>
  <si>
    <t>一般公共预算基本支出表</t>
  </si>
  <si>
    <t xml:space="preserve">    薪级工资</t>
  </si>
  <si>
    <t>201</t>
  </si>
  <si>
    <t xml:space="preserve">    301301020106</t>
  </si>
  <si>
    <t>公务用车运行维护费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</si>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</sst>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&quot;¥&quot;#,##0_);\(&quot;¥&quot;#,##0\)"/>
    <numFmt numFmtId="182" formatCode="&quot;¥&quot;#,##0_);[Red]\(&quot;¥&quot;#,##0\)"/>
    <numFmt numFmtId="183" formatCode="&quot;¥&quot;#,##0.00_);\(&quot;¥&quot;#,##0.00\)"/>
    <numFmt numFmtId="184" formatCode="&quot;¥&quot;#,##0.00_);[Red]\(&quot;¥&quot;#,##0.00\)"/>
    <numFmt numFmtId="185" formatCode="_(&quot;¥&quot;* #,##0_);_(&quot;¥&quot;* \(#,##0\);_(&quot;¥&quot;* &quot;-&quot;_);_(@_)"/>
    <numFmt numFmtId="186" formatCode="_(* #,##0_);_(* \(#,##0\);_(* &quot;-&quot;_);_(@_)"/>
    <numFmt numFmtId="187" formatCode="_(&quot;¥&quot;* #,##0.00_);_(&quot;¥&quot;* \(#,##0.00\);_(&quot;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4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5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41" fillId="25" borderId="5" applyNumberFormat="0" applyAlignment="0" applyProtection="0"/>
    <xf numFmtId="0" fontId="42" fillId="26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46" fillId="35" borderId="0" applyNumberFormat="0" applyBorder="0" applyAlignment="0" applyProtection="0"/>
    <xf numFmtId="0" fontId="47" fillId="25" borderId="8" applyNumberFormat="0" applyAlignment="0" applyProtection="0"/>
    <xf numFmtId="0" fontId="48" fillId="36" borderId="5" applyNumberFormat="0" applyAlignment="0" applyProtection="0"/>
    <xf numFmtId="0" fontId="0" fillId="37" borderId="9" applyNumberFormat="0" applyFont="0" applyAlignment="0" applyProtection="0"/>
  </cellStyleXfs>
  <cellXfs count="126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7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horizontal="centerContinuous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0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3" fontId="12" fillId="38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8" borderId="0" xfId="0" applyNumberFormat="1" applyFont="1" applyFill="1" applyAlignment="1" applyProtection="1">
      <alignment horizontal="centerContinuous"/>
      <protection/>
    </xf>
    <xf numFmtId="0" fontId="6" fillId="27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10" xfId="0" applyNumberFormat="1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 vertical="center"/>
    </xf>
    <xf numFmtId="40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/>
    </xf>
    <xf numFmtId="40" fontId="10" fillId="0" borderId="10" xfId="0" applyNumberFormat="1" applyFont="1" applyFill="1" applyBorder="1" applyAlignment="1">
      <alignment horizontal="right" vertical="center" wrapText="1"/>
    </xf>
    <xf numFmtId="40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13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5" xfId="0" applyNumberFormat="1" applyFont="1" applyFill="1" applyBorder="1" applyAlignment="1" applyProtection="1">
      <alignment horizontal="centerContinuous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Continuous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10" xfId="0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37" fontId="10" fillId="0" borderId="20" xfId="0" applyNumberFormat="1" applyFont="1" applyFill="1" applyBorder="1" applyAlignment="1" applyProtection="1">
      <alignment horizontal="center" vertical="center" wrapText="1"/>
      <protection/>
    </xf>
    <xf numFmtId="180" fontId="10" fillId="27" borderId="0" xfId="0" applyNumberFormat="1" applyFont="1" applyFill="1" applyAlignment="1" applyProtection="1">
      <alignment/>
      <protection/>
    </xf>
    <xf numFmtId="180" fontId="0" fillId="27" borderId="0" xfId="0" applyNumberFormat="1" applyFont="1" applyFill="1" applyAlignment="1" applyProtection="1">
      <alignment/>
      <protection/>
    </xf>
    <xf numFmtId="0" fontId="0" fillId="0" borderId="10" xfId="0" applyFill="1" applyBorder="1" applyAlignment="1">
      <alignment horizontal="center" vertical="center"/>
    </xf>
    <xf numFmtId="4" fontId="1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 horizontal="centerContinuous"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40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3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 vertical="center"/>
    </xf>
    <xf numFmtId="4" fontId="1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0" fontId="0" fillId="0" borderId="17" xfId="0" applyNumberFormat="1" applyFont="1" applyFill="1" applyBorder="1" applyAlignment="1" applyProtection="1">
      <alignment horizontal="right" vertical="center" wrapText="1"/>
      <protection/>
    </xf>
    <xf numFmtId="40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0" fontId="10" fillId="0" borderId="17" xfId="0" applyNumberFormat="1" applyFont="1" applyFill="1" applyBorder="1" applyAlignment="1" applyProtection="1">
      <alignment horizontal="right" vertical="center" wrapText="1"/>
      <protection/>
    </xf>
    <xf numFmtId="40" fontId="10" fillId="0" borderId="13" xfId="0" applyNumberFormat="1" applyFont="1" applyFill="1" applyBorder="1" applyAlignment="1" applyProtection="1">
      <alignment horizontal="right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40" fontId="10" fillId="0" borderId="15" xfId="0" applyNumberFormat="1" applyFont="1" applyFill="1" applyBorder="1" applyAlignment="1" applyProtection="1">
      <alignment horizontal="righ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>
    <row r="2" ht="11.25"/>
    <row r="3" ht="11.25"/>
    <row r="4" ht="11.25"/>
    <row r="5" ht="11.25"/>
    <row r="6" ht="11.25"/>
    <row r="7" ht="11.25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7" t="s">
        <v>160</v>
      </c>
      <c r="B2" s="57"/>
      <c r="C2" s="57"/>
      <c r="D2" s="57"/>
      <c r="E2" s="57"/>
      <c r="F2" s="58"/>
      <c r="G2" s="58"/>
    </row>
    <row r="3" spans="1:7" ht="21" customHeight="1">
      <c r="A3" s="35" t="s">
        <v>1</v>
      </c>
      <c r="B3" s="19"/>
      <c r="C3" s="19"/>
      <c r="D3" s="19"/>
      <c r="E3" s="21" t="s">
        <v>13</v>
      </c>
      <c r="F3" s="19"/>
      <c r="G3" s="19"/>
    </row>
    <row r="4" spans="1:7" ht="17.25" customHeight="1">
      <c r="A4" s="20" t="s">
        <v>184</v>
      </c>
      <c r="B4" s="51"/>
      <c r="C4" s="51" t="s">
        <v>212</v>
      </c>
      <c r="D4" s="54"/>
      <c r="E4" s="52"/>
      <c r="F4" s="19"/>
      <c r="G4" s="19"/>
    </row>
    <row r="5" spans="1:7" ht="21" customHeight="1">
      <c r="A5" s="22" t="s">
        <v>238</v>
      </c>
      <c r="B5" s="55" t="s">
        <v>230</v>
      </c>
      <c r="C5" s="56" t="s">
        <v>52</v>
      </c>
      <c r="D5" s="56" t="s">
        <v>16</v>
      </c>
      <c r="E5" s="56" t="s">
        <v>143</v>
      </c>
      <c r="F5" s="19"/>
      <c r="G5" s="19"/>
    </row>
    <row r="6" spans="1:7" ht="21" customHeight="1">
      <c r="A6" s="59" t="s">
        <v>152</v>
      </c>
      <c r="B6" s="59" t="s">
        <v>152</v>
      </c>
      <c r="C6" s="60">
        <v>1</v>
      </c>
      <c r="D6" s="60">
        <f>C6+1</f>
        <v>2</v>
      </c>
      <c r="E6" s="60">
        <f>D6+1</f>
        <v>3</v>
      </c>
      <c r="F6" s="19"/>
      <c r="G6" s="19"/>
    </row>
    <row r="7" spans="1:7" ht="18.75" customHeight="1">
      <c r="A7" s="109"/>
      <c r="B7" s="109"/>
      <c r="C7" s="42"/>
      <c r="D7" s="107"/>
      <c r="E7" s="42"/>
      <c r="F7" s="19"/>
      <c r="G7" s="19"/>
    </row>
    <row r="8" spans="1:7" ht="21" customHeight="1">
      <c r="A8" s="19"/>
      <c r="B8" s="19"/>
      <c r="C8" s="19"/>
      <c r="D8" s="19"/>
      <c r="E8" s="19"/>
      <c r="F8" s="19"/>
      <c r="G8" s="19"/>
    </row>
    <row r="9" spans="1:7" ht="21" customHeight="1">
      <c r="A9" s="19"/>
      <c r="B9" s="19"/>
      <c r="C9" s="19"/>
      <c r="D9" s="19"/>
      <c r="E9" s="19"/>
      <c r="F9" s="19"/>
      <c r="G9" s="19"/>
    </row>
    <row r="10" spans="1:7" ht="21" customHeight="1">
      <c r="A10" s="19"/>
      <c r="B10" s="19"/>
      <c r="C10" s="19"/>
      <c r="D10" s="19"/>
      <c r="E10" s="19"/>
      <c r="F10" s="19"/>
      <c r="G10" s="19"/>
    </row>
    <row r="11" spans="1:7" ht="21" customHeight="1">
      <c r="A11" s="19"/>
      <c r="B11" s="19"/>
      <c r="C11" s="19"/>
      <c r="D11" s="19"/>
      <c r="E11" s="19"/>
      <c r="F11" s="19"/>
      <c r="G11" s="19"/>
    </row>
    <row r="12" spans="1:7" ht="21" customHeight="1">
      <c r="A12" s="19"/>
      <c r="B12" s="19"/>
      <c r="C12" s="19"/>
      <c r="D12" s="19"/>
      <c r="E12" s="19"/>
      <c r="F12" s="19"/>
      <c r="G12" s="19"/>
    </row>
    <row r="13" spans="1:7" ht="21" customHeight="1">
      <c r="A13" s="19"/>
      <c r="B13" s="19"/>
      <c r="C13" s="19"/>
      <c r="D13" s="19"/>
      <c r="E13" s="19"/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83203125" style="0" customWidth="1"/>
    <col min="2" max="2" width="5.66015625" style="0" customWidth="1"/>
    <col min="3" max="3" width="4.83203125" style="0" customWidth="1"/>
    <col min="4" max="4" width="5.66015625" style="0" customWidth="1"/>
    <col min="5" max="5" width="18.5" style="0" customWidth="1"/>
    <col min="6" max="6" width="13" style="0" customWidth="1"/>
    <col min="7" max="7" width="13.5" style="0" customWidth="1"/>
    <col min="8" max="8" width="13.33203125" style="0" customWidth="1"/>
    <col min="9" max="9" width="9.16015625" style="0" customWidth="1"/>
    <col min="10" max="10" width="11.33203125" style="0" customWidth="1"/>
    <col min="11" max="11" width="12" style="0" customWidth="1"/>
    <col min="12" max="12" width="13.5" style="0" customWidth="1"/>
    <col min="13" max="16" width="9.16015625" style="0" customWidth="1"/>
    <col min="17" max="17" width="11.5" style="0" customWidth="1"/>
  </cols>
  <sheetData>
    <row r="1" ht="21" customHeight="1"/>
    <row r="2" spans="1:19" ht="29.25" customHeight="1">
      <c r="A2" s="83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7.75" customHeight="1">
      <c r="A3" s="5" t="s">
        <v>76</v>
      </c>
      <c r="S3" s="31" t="s">
        <v>13</v>
      </c>
    </row>
    <row r="4" spans="1:19" ht="17.25" customHeight="1">
      <c r="A4" s="116" t="s">
        <v>118</v>
      </c>
      <c r="B4" s="89" t="s">
        <v>226</v>
      </c>
      <c r="C4" s="62"/>
      <c r="D4" s="68"/>
      <c r="E4" s="125" t="s">
        <v>111</v>
      </c>
      <c r="F4" s="125" t="s">
        <v>52</v>
      </c>
      <c r="G4" s="63" t="s">
        <v>216</v>
      </c>
      <c r="H4" s="64"/>
      <c r="I4" s="64"/>
      <c r="J4" s="64"/>
      <c r="K4" s="64"/>
      <c r="L4" s="115" t="s">
        <v>221</v>
      </c>
      <c r="M4" s="115" t="s">
        <v>108</v>
      </c>
      <c r="N4" s="115" t="s">
        <v>145</v>
      </c>
      <c r="O4" s="115" t="s">
        <v>55</v>
      </c>
      <c r="P4" s="115" t="s">
        <v>20</v>
      </c>
      <c r="Q4" s="115" t="s">
        <v>175</v>
      </c>
      <c r="R4" s="63" t="s">
        <v>19</v>
      </c>
      <c r="S4" s="67"/>
    </row>
    <row r="5" spans="1:19" ht="56.25" customHeight="1">
      <c r="A5" s="116"/>
      <c r="B5" s="95" t="s">
        <v>88</v>
      </c>
      <c r="C5" s="81" t="s">
        <v>167</v>
      </c>
      <c r="D5" s="88" t="s">
        <v>159</v>
      </c>
      <c r="E5" s="125"/>
      <c r="F5" s="116"/>
      <c r="G5" s="73" t="s">
        <v>133</v>
      </c>
      <c r="H5" s="74" t="s">
        <v>214</v>
      </c>
      <c r="I5" s="66" t="s">
        <v>36</v>
      </c>
      <c r="J5" s="66" t="s">
        <v>110</v>
      </c>
      <c r="K5" s="75" t="s">
        <v>134</v>
      </c>
      <c r="L5" s="115"/>
      <c r="M5" s="115"/>
      <c r="N5" s="115"/>
      <c r="O5" s="115"/>
      <c r="P5" s="115"/>
      <c r="Q5" s="124"/>
      <c r="R5" s="65" t="s">
        <v>115</v>
      </c>
      <c r="S5" s="66" t="s">
        <v>68</v>
      </c>
    </row>
    <row r="6" spans="1:19" ht="21" customHeight="1">
      <c r="A6" s="69" t="s">
        <v>152</v>
      </c>
      <c r="B6" s="70" t="s">
        <v>152</v>
      </c>
      <c r="C6" s="70" t="s">
        <v>152</v>
      </c>
      <c r="D6" s="71" t="s">
        <v>152</v>
      </c>
      <c r="E6" s="69" t="s">
        <v>152</v>
      </c>
      <c r="F6" s="72">
        <v>1</v>
      </c>
      <c r="G6" s="71">
        <f aca="true" t="shared" si="0" ref="G6:S6">F6+1</f>
        <v>2</v>
      </c>
      <c r="H6" s="71">
        <f t="shared" si="0"/>
        <v>3</v>
      </c>
      <c r="I6" s="71">
        <f t="shared" si="0"/>
        <v>4</v>
      </c>
      <c r="J6" s="71">
        <f t="shared" si="0"/>
        <v>5</v>
      </c>
      <c r="K6" s="71">
        <f t="shared" si="0"/>
        <v>6</v>
      </c>
      <c r="L6" s="71">
        <f t="shared" si="0"/>
        <v>7</v>
      </c>
      <c r="M6" s="71">
        <f t="shared" si="0"/>
        <v>8</v>
      </c>
      <c r="N6" s="71">
        <f t="shared" si="0"/>
        <v>9</v>
      </c>
      <c r="O6" s="71">
        <f t="shared" si="0"/>
        <v>10</v>
      </c>
      <c r="P6" s="71">
        <f t="shared" si="0"/>
        <v>11</v>
      </c>
      <c r="Q6" s="71">
        <f t="shared" si="0"/>
        <v>12</v>
      </c>
      <c r="R6" s="71">
        <f t="shared" si="0"/>
        <v>13</v>
      </c>
      <c r="S6" s="70">
        <f t="shared" si="0"/>
        <v>14</v>
      </c>
    </row>
    <row r="7" spans="1:19" ht="18.75" customHeight="1">
      <c r="A7" s="106"/>
      <c r="B7" s="106"/>
      <c r="C7" s="106"/>
      <c r="D7" s="103"/>
      <c r="E7" s="112" t="s">
        <v>52</v>
      </c>
      <c r="F7" s="105">
        <v>12844819</v>
      </c>
      <c r="G7" s="104">
        <v>12838819</v>
      </c>
      <c r="H7" s="102">
        <v>12838819</v>
      </c>
      <c r="I7" s="104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6000</v>
      </c>
      <c r="R7" s="101">
        <v>0</v>
      </c>
      <c r="S7" s="102">
        <v>0</v>
      </c>
    </row>
    <row r="8" spans="1:20" ht="18.75" customHeight="1">
      <c r="A8" s="106" t="s">
        <v>128</v>
      </c>
      <c r="B8" s="106"/>
      <c r="C8" s="106"/>
      <c r="D8" s="103"/>
      <c r="E8" s="112" t="s">
        <v>161</v>
      </c>
      <c r="F8" s="105">
        <v>12844819</v>
      </c>
      <c r="G8" s="104">
        <v>12838819</v>
      </c>
      <c r="H8" s="102">
        <v>12838819</v>
      </c>
      <c r="I8" s="104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6000</v>
      </c>
      <c r="R8" s="101">
        <v>0</v>
      </c>
      <c r="S8" s="102">
        <v>0</v>
      </c>
      <c r="T8" s="5"/>
    </row>
    <row r="9" spans="1:19" ht="18.75" customHeight="1">
      <c r="A9" s="106"/>
      <c r="B9" s="106" t="s">
        <v>235</v>
      </c>
      <c r="C9" s="106"/>
      <c r="D9" s="103"/>
      <c r="E9" s="112" t="s">
        <v>170</v>
      </c>
      <c r="F9" s="105">
        <v>12844819</v>
      </c>
      <c r="G9" s="104">
        <v>12838819</v>
      </c>
      <c r="H9" s="102">
        <v>12838819</v>
      </c>
      <c r="I9" s="104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6000</v>
      </c>
      <c r="R9" s="101">
        <v>0</v>
      </c>
      <c r="S9" s="102">
        <v>0</v>
      </c>
    </row>
    <row r="10" spans="1:19" ht="18.75" customHeight="1">
      <c r="A10" s="106"/>
      <c r="B10" s="106"/>
      <c r="C10" s="106" t="s">
        <v>61</v>
      </c>
      <c r="D10" s="103"/>
      <c r="E10" s="112" t="s">
        <v>229</v>
      </c>
      <c r="F10" s="105">
        <v>12844819</v>
      </c>
      <c r="G10" s="104">
        <v>12838819</v>
      </c>
      <c r="H10" s="102">
        <v>12838819</v>
      </c>
      <c r="I10" s="104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6000</v>
      </c>
      <c r="R10" s="101">
        <v>0</v>
      </c>
      <c r="S10" s="102">
        <v>0</v>
      </c>
    </row>
    <row r="11" spans="1:19" ht="18.75" customHeight="1">
      <c r="A11" s="106" t="s">
        <v>201</v>
      </c>
      <c r="B11" s="106" t="s">
        <v>60</v>
      </c>
      <c r="C11" s="106" t="s">
        <v>207</v>
      </c>
      <c r="D11" s="103" t="s">
        <v>182</v>
      </c>
      <c r="E11" s="112" t="s">
        <v>166</v>
      </c>
      <c r="F11" s="105">
        <v>12844819</v>
      </c>
      <c r="G11" s="104">
        <v>12838819</v>
      </c>
      <c r="H11" s="102">
        <v>12838819</v>
      </c>
      <c r="I11" s="104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6000</v>
      </c>
      <c r="R11" s="101">
        <v>0</v>
      </c>
      <c r="S11" s="102">
        <v>0</v>
      </c>
    </row>
    <row r="12" spans="4:18" ht="21" customHeight="1">
      <c r="D12" s="5"/>
      <c r="G12" s="5"/>
      <c r="L12" s="5"/>
      <c r="N12" s="5"/>
      <c r="Q12" s="5"/>
      <c r="R12" s="5"/>
    </row>
    <row r="13" spans="6:11" ht="21" customHeight="1">
      <c r="F13" s="5"/>
      <c r="K13" s="5"/>
    </row>
    <row r="14" ht="21" customHeight="1"/>
    <row r="15" ht="21" customHeight="1"/>
    <row r="16" ht="21" customHeight="1"/>
    <row r="17" ht="21" customHeight="1"/>
    <row r="18" ht="21" customHeight="1"/>
  </sheetData>
  <sheetProtection/>
  <mergeCells count="9">
    <mergeCell ref="O4:O5"/>
    <mergeCell ref="P4:P5"/>
    <mergeCell ref="Q4:Q5"/>
    <mergeCell ref="E4:E5"/>
    <mergeCell ref="A4:A5"/>
    <mergeCell ref="F4:F5"/>
    <mergeCell ref="L4:L5"/>
    <mergeCell ref="M4:M5"/>
    <mergeCell ref="N4:N5"/>
  </mergeCells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7.83203125" style="0" customWidth="1"/>
    <col min="2" max="2" width="40.83203125" style="0" customWidth="1"/>
    <col min="3" max="3" width="7" style="0" customWidth="1"/>
    <col min="4" max="4" width="13.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32" t="s">
        <v>127</v>
      </c>
      <c r="B2" s="32"/>
    </row>
    <row r="3" spans="1:2" ht="17.25" customHeight="1">
      <c r="A3" s="5" t="s">
        <v>76</v>
      </c>
      <c r="B3" s="31" t="s">
        <v>13</v>
      </c>
    </row>
    <row r="4" spans="1:2" ht="34.5" customHeight="1">
      <c r="A4" s="81" t="s">
        <v>74</v>
      </c>
      <c r="B4" s="81" t="s">
        <v>52</v>
      </c>
    </row>
    <row r="5" spans="1:2" ht="28.5" customHeight="1">
      <c r="A5" s="71" t="s">
        <v>152</v>
      </c>
      <c r="B5" s="71">
        <v>1</v>
      </c>
    </row>
    <row r="6" spans="1:2" ht="22.5" customHeight="1">
      <c r="A6" s="113" t="s">
        <v>52</v>
      </c>
      <c r="B6" s="114">
        <v>12844819</v>
      </c>
    </row>
    <row r="7" spans="1:2" ht="22.5" customHeight="1">
      <c r="A7" s="113" t="s">
        <v>37</v>
      </c>
      <c r="B7" s="114">
        <v>6131602</v>
      </c>
    </row>
    <row r="8" spans="1:2" ht="22.5" customHeight="1">
      <c r="A8" s="113" t="s">
        <v>163</v>
      </c>
      <c r="B8" s="114">
        <v>864228</v>
      </c>
    </row>
    <row r="9" spans="1:20" ht="22.5" customHeight="1">
      <c r="A9" s="113" t="s">
        <v>32</v>
      </c>
      <c r="B9" s="114">
        <v>269403</v>
      </c>
      <c r="D9" s="5"/>
      <c r="E9" s="5"/>
      <c r="I9" s="5"/>
      <c r="J9" s="5"/>
      <c r="K9" s="5"/>
      <c r="L9" s="5"/>
      <c r="O9" s="5"/>
      <c r="P9" s="5"/>
      <c r="Q9" s="5"/>
      <c r="R9" s="5"/>
      <c r="S9" s="5"/>
      <c r="T9" s="5"/>
    </row>
    <row r="10" spans="1:16" ht="22.5" customHeight="1">
      <c r="A10" s="113" t="s">
        <v>98</v>
      </c>
      <c r="B10" s="114">
        <v>181832</v>
      </c>
      <c r="D10" s="5"/>
      <c r="E10" s="5"/>
      <c r="L10" s="5"/>
      <c r="M10" s="5"/>
      <c r="N10" s="5"/>
      <c r="O10" s="5"/>
      <c r="P10" s="5"/>
    </row>
    <row r="11" spans="1:15" ht="22.5" customHeight="1">
      <c r="A11" s="113" t="s">
        <v>29</v>
      </c>
      <c r="B11" s="114">
        <v>5009168</v>
      </c>
      <c r="D11" s="5"/>
      <c r="K11" s="5"/>
      <c r="L11" s="5"/>
      <c r="N11" s="5"/>
      <c r="O11" s="5"/>
    </row>
    <row r="12" spans="1:4" ht="22.5" customHeight="1">
      <c r="A12" s="113" t="s">
        <v>195</v>
      </c>
      <c r="B12" s="114">
        <v>388586</v>
      </c>
      <c r="C12" s="5"/>
      <c r="D12" s="5"/>
    </row>
    <row r="13" ht="12.75" customHeight="1">
      <c r="D13" s="5"/>
    </row>
  </sheetData>
  <sheetProtection/>
  <printOptions horizontalCentered="1"/>
  <pageMargins left="0.39370078740157477" right="0.39370078740157477" top="0.5905511811023622" bottom="0.5905511811023622" header="0" footer="0"/>
  <pageSetup fitToHeight="100" fitToWidth="1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6" style="0" customWidth="1"/>
    <col min="2" max="2" width="25.5" style="0" customWidth="1"/>
    <col min="3" max="3" width="20.5" style="0" customWidth="1"/>
    <col min="4" max="4" width="20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4" ht="29.25" customHeight="1">
      <c r="A2" s="32" t="s">
        <v>0</v>
      </c>
      <c r="B2" s="32"/>
      <c r="C2" s="32"/>
      <c r="D2" s="32"/>
    </row>
    <row r="3" spans="1:4" ht="17.25" customHeight="1">
      <c r="A3" s="5" t="s">
        <v>76</v>
      </c>
      <c r="D3" s="48" t="s">
        <v>13</v>
      </c>
    </row>
    <row r="4" spans="1:4" ht="71.25" customHeight="1">
      <c r="A4" s="96" t="s">
        <v>74</v>
      </c>
      <c r="B4" s="96" t="s">
        <v>216</v>
      </c>
      <c r="C4" s="85" t="s">
        <v>177</v>
      </c>
      <c r="D4" s="85" t="s">
        <v>10</v>
      </c>
    </row>
    <row r="5" spans="1:5" ht="28.5" customHeight="1">
      <c r="A5" s="70" t="s">
        <v>152</v>
      </c>
      <c r="B5" s="71">
        <v>1</v>
      </c>
      <c r="C5" s="70">
        <v>2</v>
      </c>
      <c r="D5" s="71">
        <v>3</v>
      </c>
      <c r="E5" s="5"/>
    </row>
    <row r="6" spans="1:5" ht="28.5" customHeight="1">
      <c r="A6" s="106" t="s">
        <v>52</v>
      </c>
      <c r="B6" s="102">
        <v>12838819</v>
      </c>
      <c r="C6" s="104">
        <v>12838819</v>
      </c>
      <c r="D6" s="102">
        <v>0</v>
      </c>
      <c r="E6" s="5"/>
    </row>
    <row r="7" spans="1:5" ht="28.5" customHeight="1">
      <c r="A7" s="106" t="s">
        <v>37</v>
      </c>
      <c r="B7" s="102">
        <v>6125602</v>
      </c>
      <c r="C7" s="104">
        <v>6125602</v>
      </c>
      <c r="D7" s="102">
        <v>0</v>
      </c>
      <c r="E7" s="5"/>
    </row>
    <row r="8" spans="1:4" ht="28.5" customHeight="1">
      <c r="A8" s="106" t="s">
        <v>163</v>
      </c>
      <c r="B8" s="102">
        <v>864228</v>
      </c>
      <c r="C8" s="104">
        <v>864228</v>
      </c>
      <c r="D8" s="102">
        <v>0</v>
      </c>
    </row>
    <row r="9" spans="1:4" ht="28.5" customHeight="1">
      <c r="A9" s="106" t="s">
        <v>32</v>
      </c>
      <c r="B9" s="102">
        <v>269403</v>
      </c>
      <c r="C9" s="104">
        <v>269403</v>
      </c>
      <c r="D9" s="102">
        <v>0</v>
      </c>
    </row>
    <row r="10" spans="1:22" ht="28.5" customHeight="1">
      <c r="A10" s="106" t="s">
        <v>98</v>
      </c>
      <c r="B10" s="102">
        <v>181832</v>
      </c>
      <c r="C10" s="104">
        <v>181832</v>
      </c>
      <c r="D10" s="102">
        <v>0</v>
      </c>
      <c r="E10" s="5"/>
      <c r="L10" s="5"/>
      <c r="M10" s="5"/>
      <c r="N10" s="5"/>
      <c r="O10" s="5"/>
      <c r="P10" s="5"/>
      <c r="V10" s="5"/>
    </row>
    <row r="11" spans="1:22" ht="28.5" customHeight="1">
      <c r="A11" s="106" t="s">
        <v>29</v>
      </c>
      <c r="B11" s="102">
        <v>5009168</v>
      </c>
      <c r="C11" s="104">
        <v>5009168</v>
      </c>
      <c r="D11" s="102">
        <v>0</v>
      </c>
      <c r="K11" s="5"/>
      <c r="L11" s="5"/>
      <c r="N11" s="5"/>
      <c r="O11" s="5"/>
      <c r="V11" s="5"/>
    </row>
    <row r="12" spans="1:12" ht="28.5" customHeight="1">
      <c r="A12" s="106" t="s">
        <v>195</v>
      </c>
      <c r="B12" s="102">
        <v>388586</v>
      </c>
      <c r="C12" s="104">
        <v>388586</v>
      </c>
      <c r="D12" s="102">
        <v>0</v>
      </c>
      <c r="L12" s="5"/>
    </row>
    <row r="13" ht="12.75" customHeight="1">
      <c r="D13" s="5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printOptions horizontalCentered="1"/>
  <pageMargins left="0.39370078740157477" right="0.39370078740157477" top="0.5905511811023622" bottom="0.5905511811023622" header="0" footer="0"/>
  <pageSetup fitToHeight="1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6" style="0" customWidth="1"/>
    <col min="2" max="2" width="25.5" style="0" customWidth="1"/>
    <col min="3" max="3" width="20.5" style="0" customWidth="1"/>
    <col min="4" max="4" width="20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4" ht="29.25" customHeight="1">
      <c r="A2" s="32" t="s">
        <v>41</v>
      </c>
      <c r="B2" s="32"/>
      <c r="C2" s="32"/>
      <c r="D2" s="32"/>
    </row>
    <row r="3" spans="1:4" ht="17.25" customHeight="1">
      <c r="A3" s="5" t="s">
        <v>1</v>
      </c>
      <c r="D3" s="48" t="s">
        <v>13</v>
      </c>
    </row>
    <row r="4" spans="1:4" ht="71.25" customHeight="1">
      <c r="A4" s="96" t="s">
        <v>74</v>
      </c>
      <c r="B4" s="96" t="s">
        <v>216</v>
      </c>
      <c r="C4" s="85" t="s">
        <v>177</v>
      </c>
      <c r="D4" s="85" t="s">
        <v>10</v>
      </c>
    </row>
    <row r="5" spans="1:5" ht="28.5" customHeight="1">
      <c r="A5" s="70" t="s">
        <v>152</v>
      </c>
      <c r="B5" s="71">
        <v>1</v>
      </c>
      <c r="C5" s="70">
        <v>2</v>
      </c>
      <c r="D5" s="71">
        <v>3</v>
      </c>
      <c r="E5" s="5"/>
    </row>
    <row r="6" spans="1:5" ht="28.5" customHeight="1">
      <c r="A6" s="106"/>
      <c r="B6" s="102"/>
      <c r="C6" s="104"/>
      <c r="D6" s="102"/>
      <c r="E6" s="5"/>
    </row>
    <row r="7" spans="1:5" ht="22.5" customHeight="1">
      <c r="A7" s="5"/>
      <c r="B7" s="5"/>
      <c r="E7" s="5"/>
    </row>
    <row r="8" ht="27.75" customHeight="1"/>
    <row r="9" ht="27.75" customHeight="1">
      <c r="D9" s="5"/>
    </row>
    <row r="10" spans="1:22" ht="27.75" customHeight="1">
      <c r="A10" s="5"/>
      <c r="B10" s="5"/>
      <c r="C10" s="5"/>
      <c r="E10" s="5"/>
      <c r="L10" s="5"/>
      <c r="M10" s="5"/>
      <c r="N10" s="5"/>
      <c r="O10" s="5"/>
      <c r="P10" s="5"/>
      <c r="V10" s="5"/>
    </row>
    <row r="11" spans="1:22" ht="27.75" customHeight="1">
      <c r="A11" s="5"/>
      <c r="K11" s="5"/>
      <c r="L11" s="5"/>
      <c r="N11" s="5"/>
      <c r="O11" s="5"/>
      <c r="V11" s="5"/>
    </row>
    <row r="12" spans="3:12" ht="27.75" customHeight="1">
      <c r="C12" s="5"/>
      <c r="D12" s="5"/>
      <c r="L12" s="5"/>
    </row>
    <row r="13" ht="12.75" customHeight="1">
      <c r="D13" s="5"/>
    </row>
  </sheetData>
  <sheetProtection/>
  <printOptions horizontalCentered="1"/>
  <pageMargins left="0.39370078740157477" right="0.39370078740157477" top="0.5905511811023622" bottom="0.5905511811023622" header="0" footer="0"/>
  <pageSetup fitToHeight="1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1"/>
      <c r="T1" s="5"/>
      <c r="U1" s="25" t="s">
        <v>189</v>
      </c>
    </row>
    <row r="2" ht="42" customHeight="1">
      <c r="T2" s="5"/>
    </row>
    <row r="3" spans="1:20" ht="61.5" customHeight="1">
      <c r="A3" s="9" t="s">
        <v>45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228</v>
      </c>
      <c r="G6" s="13"/>
      <c r="H6" s="28" t="s">
        <v>179</v>
      </c>
      <c r="I6" s="26"/>
      <c r="J6" s="26"/>
      <c r="K6" s="27"/>
      <c r="L6" s="26"/>
      <c r="M6" s="27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38</v>
      </c>
    </row>
    <row r="10" spans="4:255" ht="24.75" customHeight="1">
      <c r="D10" s="5"/>
      <c r="F10" s="14" t="s">
        <v>165</v>
      </c>
      <c r="G10" s="6"/>
      <c r="H10" s="6"/>
      <c r="I10" s="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64</v>
      </c>
      <c r="G13" s="6"/>
      <c r="H13" s="28" t="s">
        <v>181</v>
      </c>
      <c r="I13" s="26"/>
      <c r="J13" s="26"/>
      <c r="K13" s="27"/>
      <c r="L13" s="27"/>
      <c r="M13" s="27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178</v>
      </c>
      <c r="B17" s="11"/>
      <c r="C17" s="11"/>
      <c r="D17" s="11"/>
      <c r="E17" s="12"/>
      <c r="F17" s="11"/>
      <c r="G17" s="11" t="s">
        <v>34</v>
      </c>
      <c r="H17" s="11"/>
      <c r="I17" s="12"/>
      <c r="J17" s="11"/>
      <c r="K17" s="11"/>
      <c r="L17" s="11"/>
      <c r="M17" s="11" t="s">
        <v>231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0"/>
  <sheetViews>
    <sheetView showGridLines="0" showZeros="0" zoomScalePageLayoutView="0" workbookViewId="0" topLeftCell="A1">
      <selection activeCell="A1" sqref="A1"/>
    </sheetView>
  </sheetViews>
  <sheetFormatPr defaultColWidth="9.16015625" defaultRowHeight="19.5" customHeight="1"/>
  <cols>
    <col min="1" max="1" width="49.5" style="19" customWidth="1"/>
    <col min="2" max="2" width="24.33203125" style="19" customWidth="1"/>
    <col min="3" max="3" width="54.33203125" style="19" customWidth="1"/>
    <col min="4" max="4" width="25" style="19" customWidth="1"/>
    <col min="5" max="254" width="9.16015625" style="19" customWidth="1"/>
  </cols>
  <sheetData>
    <row r="1" s="5" customFormat="1" ht="19.5" customHeight="1">
      <c r="D1" s="21"/>
    </row>
    <row r="2" spans="1:4" ht="29.25" customHeight="1">
      <c r="A2" s="29" t="s">
        <v>26</v>
      </c>
      <c r="B2" s="30"/>
      <c r="C2" s="30"/>
      <c r="D2" s="30"/>
    </row>
    <row r="3" spans="1:4" ht="17.25" customHeight="1">
      <c r="A3" s="35" t="str">
        <f>'收入－1'!A3</f>
        <v>单位名称：田村镇</v>
      </c>
      <c r="D3" s="21" t="s">
        <v>13</v>
      </c>
    </row>
    <row r="4" spans="1:4" ht="17.25" customHeight="1">
      <c r="A4" s="17" t="s">
        <v>79</v>
      </c>
      <c r="B4" s="49"/>
      <c r="C4" s="51" t="s">
        <v>224</v>
      </c>
      <c r="D4" s="52"/>
    </row>
    <row r="5" spans="1:4" ht="17.25" customHeight="1">
      <c r="A5" s="22" t="s">
        <v>82</v>
      </c>
      <c r="B5" s="59" t="s">
        <v>105</v>
      </c>
      <c r="C5" s="50" t="s">
        <v>223</v>
      </c>
      <c r="D5" s="50" t="s">
        <v>105</v>
      </c>
    </row>
    <row r="6" spans="1:39" ht="17.25" customHeight="1">
      <c r="A6" s="91" t="s">
        <v>4</v>
      </c>
      <c r="B6" s="40">
        <v>12838819</v>
      </c>
      <c r="C6" s="92" t="str">
        <f>'支出－1'!A6</f>
        <v>合计</v>
      </c>
      <c r="D6" s="42">
        <f>'支出－1'!B6</f>
        <v>12844819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4" ht="17.25" customHeight="1">
      <c r="A7" s="39" t="s">
        <v>11</v>
      </c>
      <c r="B7" s="93">
        <f>'收入－1'!H7</f>
        <v>12838819</v>
      </c>
      <c r="C7" s="41" t="str">
        <f>'支出－1'!A7</f>
        <v>一般公共服务支出</v>
      </c>
      <c r="D7" s="42">
        <f>'支出－1'!B7</f>
        <v>6131602</v>
      </c>
    </row>
    <row r="8" spans="1:4" ht="17.25" customHeight="1">
      <c r="A8" s="39" t="s">
        <v>77</v>
      </c>
      <c r="B8" s="40">
        <f>'收入－1'!I7</f>
        <v>0</v>
      </c>
      <c r="C8" s="41" t="str">
        <f>'支出－1'!A8</f>
        <v>社会保障和就业支出</v>
      </c>
      <c r="D8" s="42">
        <f>'支出－1'!B8</f>
        <v>864228</v>
      </c>
    </row>
    <row r="9" spans="1:4" ht="17.25" customHeight="1">
      <c r="A9" s="39" t="s">
        <v>21</v>
      </c>
      <c r="B9" s="40">
        <f>'收入－1'!J7</f>
        <v>0</v>
      </c>
      <c r="C9" s="41" t="str">
        <f>'支出－1'!A9</f>
        <v>医疗卫生与计划生育支出</v>
      </c>
      <c r="D9" s="42">
        <f>'支出－1'!B9</f>
        <v>269403</v>
      </c>
    </row>
    <row r="10" spans="1:4" ht="17.25" customHeight="1">
      <c r="A10" s="39" t="s">
        <v>25</v>
      </c>
      <c r="B10" s="40">
        <f>'收入－1'!K7</f>
        <v>0</v>
      </c>
      <c r="C10" s="41" t="str">
        <f>'支出－1'!A10</f>
        <v>城乡社区支出</v>
      </c>
      <c r="D10" s="42">
        <f>'支出－1'!B10</f>
        <v>181832</v>
      </c>
    </row>
    <row r="11" spans="1:4" ht="17.25" customHeight="1">
      <c r="A11" s="39" t="s">
        <v>148</v>
      </c>
      <c r="B11" s="40">
        <f>'收入－1'!L7</f>
        <v>0</v>
      </c>
      <c r="C11" s="41" t="str">
        <f>'支出－1'!A11</f>
        <v>农林水支出</v>
      </c>
      <c r="D11" s="42">
        <f>'支出－1'!B11</f>
        <v>5009168</v>
      </c>
    </row>
    <row r="12" spans="1:4" ht="17.25" customHeight="1">
      <c r="A12" s="39" t="s">
        <v>146</v>
      </c>
      <c r="B12" s="40">
        <f>'收入－1'!M7</f>
        <v>0</v>
      </c>
      <c r="C12" s="41" t="str">
        <f>'支出－1'!A12</f>
        <v>住房保障支出</v>
      </c>
      <c r="D12" s="42">
        <f>'支出－1'!B12</f>
        <v>388586</v>
      </c>
    </row>
    <row r="13" spans="1:4" ht="17.25" customHeight="1">
      <c r="A13" s="39" t="s">
        <v>203</v>
      </c>
      <c r="B13" s="40">
        <f>'收入－1'!N7</f>
        <v>0</v>
      </c>
      <c r="C13" s="41">
        <f>'支出－1'!A13</f>
        <v>0</v>
      </c>
      <c r="D13" s="42">
        <f>'支出－1'!B13</f>
        <v>0</v>
      </c>
    </row>
    <row r="14" spans="1:4" ht="17.25" customHeight="1">
      <c r="A14" s="39" t="s">
        <v>24</v>
      </c>
      <c r="B14" s="40">
        <f>'收入－1'!O7</f>
        <v>0</v>
      </c>
      <c r="C14" s="41">
        <f>'支出－1'!A14</f>
        <v>0</v>
      </c>
      <c r="D14" s="42">
        <f>'支出－1'!B14</f>
        <v>0</v>
      </c>
    </row>
    <row r="15" spans="1:4" ht="17.25" customHeight="1">
      <c r="A15" s="39" t="s">
        <v>117</v>
      </c>
      <c r="B15" s="40">
        <f>'收入－1'!P7</f>
        <v>0</v>
      </c>
      <c r="C15" s="41">
        <f>'支出－1'!A15</f>
        <v>0</v>
      </c>
      <c r="D15" s="42">
        <f>'支出－1'!B15</f>
        <v>0</v>
      </c>
    </row>
    <row r="16" spans="1:4" ht="17.25" customHeight="1">
      <c r="A16" s="39"/>
      <c r="B16" s="40"/>
      <c r="C16" s="41">
        <f>'支出－1'!A16</f>
        <v>0</v>
      </c>
      <c r="D16" s="42">
        <f>'支出－1'!B16</f>
        <v>0</v>
      </c>
    </row>
    <row r="17" spans="1:4" ht="17.25" customHeight="1">
      <c r="A17" s="39"/>
      <c r="B17" s="42"/>
      <c r="C17" s="41">
        <f>'支出－1'!A17</f>
        <v>0</v>
      </c>
      <c r="D17" s="42">
        <f>'支出－1'!B17</f>
        <v>0</v>
      </c>
    </row>
    <row r="18" spans="1:4" ht="17.25" customHeight="1">
      <c r="A18" s="39"/>
      <c r="B18" s="42"/>
      <c r="C18" s="41">
        <f>'支出－1'!A18</f>
        <v>0</v>
      </c>
      <c r="D18" s="42">
        <f>'支出－1'!B18</f>
        <v>0</v>
      </c>
    </row>
    <row r="19" spans="1:4" ht="17.25" customHeight="1">
      <c r="A19" s="43"/>
      <c r="B19" s="42"/>
      <c r="C19" s="41">
        <f>'支出－1'!A19</f>
        <v>0</v>
      </c>
      <c r="D19" s="42">
        <f>'支出－1'!B19</f>
        <v>0</v>
      </c>
    </row>
    <row r="20" spans="1:4" ht="17.25" customHeight="1">
      <c r="A20" s="39"/>
      <c r="B20" s="44"/>
      <c r="C20" s="41">
        <f>'支出－1'!A20</f>
        <v>0</v>
      </c>
      <c r="D20" s="42">
        <f>'支出－1'!B20</f>
        <v>0</v>
      </c>
    </row>
    <row r="21" spans="1:4" ht="17.25" customHeight="1">
      <c r="A21" s="39"/>
      <c r="B21" s="44"/>
      <c r="C21" s="41">
        <f>'支出－1'!A21</f>
        <v>0</v>
      </c>
      <c r="D21" s="42">
        <f>'支出－1'!B21</f>
        <v>0</v>
      </c>
    </row>
    <row r="22" spans="1:4" ht="17.25" customHeight="1">
      <c r="A22" s="39"/>
      <c r="B22" s="44"/>
      <c r="C22" s="41">
        <f>'支出－1'!A22</f>
        <v>0</v>
      </c>
      <c r="D22" s="42">
        <f>'支出－1'!B22</f>
        <v>0</v>
      </c>
    </row>
    <row r="23" spans="1:4" ht="17.25" customHeight="1">
      <c r="A23" s="39"/>
      <c r="B23" s="44"/>
      <c r="C23" s="41">
        <f>'支出－1'!A23</f>
        <v>0</v>
      </c>
      <c r="D23" s="42">
        <f>'支出－1'!B23</f>
        <v>0</v>
      </c>
    </row>
    <row r="24" spans="1:4" ht="17.25" customHeight="1">
      <c r="A24" s="39"/>
      <c r="B24" s="44"/>
      <c r="C24" s="41">
        <f>'支出－1'!A24</f>
        <v>0</v>
      </c>
      <c r="D24" s="42">
        <f>'支出－1'!B24</f>
        <v>0</v>
      </c>
    </row>
    <row r="25" spans="1:4" ht="17.25" customHeight="1">
      <c r="A25" s="39"/>
      <c r="B25" s="44"/>
      <c r="C25" s="41">
        <f>'支出－1'!A25</f>
        <v>0</v>
      </c>
      <c r="D25" s="42">
        <f>'支出－1'!B25</f>
        <v>0</v>
      </c>
    </row>
    <row r="26" spans="1:4" ht="17.25" customHeight="1">
      <c r="A26" s="46" t="s">
        <v>51</v>
      </c>
      <c r="B26" s="44">
        <f>SUM(B6,B11,B12,B13,B14,B15)</f>
        <v>12838819</v>
      </c>
      <c r="C26" s="46" t="s">
        <v>43</v>
      </c>
      <c r="D26" s="44">
        <f>'支出－1'!B6</f>
        <v>12844819</v>
      </c>
    </row>
    <row r="27" spans="1:4" ht="17.25" customHeight="1">
      <c r="A27" s="39" t="s">
        <v>81</v>
      </c>
      <c r="B27" s="42">
        <f>'收入－1'!Q7</f>
        <v>6000</v>
      </c>
      <c r="C27" s="39" t="s">
        <v>173</v>
      </c>
      <c r="D27" s="42">
        <f>B31-D26</f>
        <v>0</v>
      </c>
    </row>
    <row r="28" spans="1:4" ht="17.25" customHeight="1">
      <c r="A28" s="39" t="s">
        <v>137</v>
      </c>
      <c r="B28" s="90">
        <f>SUM(B29,B30)</f>
        <v>0</v>
      </c>
      <c r="C28" s="43"/>
      <c r="D28" s="44"/>
    </row>
    <row r="29" spans="1:4" ht="17.25" customHeight="1">
      <c r="A29" s="39" t="s">
        <v>169</v>
      </c>
      <c r="B29" s="42">
        <f>'收入－1'!R7</f>
        <v>0</v>
      </c>
      <c r="C29" s="43"/>
      <c r="D29" s="44"/>
    </row>
    <row r="30" spans="1:4" ht="17.25" customHeight="1">
      <c r="A30" s="39" t="s">
        <v>130</v>
      </c>
      <c r="B30" s="42">
        <f>'收入－1'!S7</f>
        <v>0</v>
      </c>
      <c r="C30" s="43"/>
      <c r="D30" s="44"/>
    </row>
    <row r="31" spans="1:4" ht="17.25" customHeight="1">
      <c r="A31" s="46" t="s">
        <v>18</v>
      </c>
      <c r="B31" s="45">
        <f>SUM(B26,B27,B28)</f>
        <v>12844819</v>
      </c>
      <c r="C31" s="46" t="s">
        <v>8</v>
      </c>
      <c r="D31" s="44">
        <f>SUM(D26,D27)</f>
        <v>12844819</v>
      </c>
    </row>
    <row r="57" ht="19.5" customHeight="1">
      <c r="AC57" s="79" t="s">
        <v>2</v>
      </c>
    </row>
    <row r="110" ht="19.5" customHeight="1">
      <c r="AO110" s="79" t="s">
        <v>2</v>
      </c>
    </row>
  </sheetData>
  <sheetProtection/>
  <printOptions horizontalCentered="1"/>
  <pageMargins left="0.39370078740157477" right="0.39370078740157477" top="0.5905511811023622" bottom="0.5905511811023622" header="0" footer="0"/>
  <pageSetup fitToHeight="100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8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61" t="s">
        <v>205</v>
      </c>
      <c r="B2" s="83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27.75" customHeight="1">
      <c r="A3" s="5" t="s">
        <v>76</v>
      </c>
      <c r="B3" s="5"/>
      <c r="O3" s="31" t="s">
        <v>13</v>
      </c>
    </row>
    <row r="4" spans="1:15" ht="17.25" customHeight="1">
      <c r="A4" s="63" t="s">
        <v>184</v>
      </c>
      <c r="B4" s="94"/>
      <c r="C4" s="117" t="s">
        <v>52</v>
      </c>
      <c r="D4" s="63" t="s">
        <v>216</v>
      </c>
      <c r="E4" s="64"/>
      <c r="F4" s="64"/>
      <c r="G4" s="64"/>
      <c r="H4" s="64"/>
      <c r="I4" s="115" t="s">
        <v>221</v>
      </c>
      <c r="J4" s="115" t="s">
        <v>108</v>
      </c>
      <c r="K4" s="115" t="s">
        <v>145</v>
      </c>
      <c r="L4" s="115" t="s">
        <v>55</v>
      </c>
      <c r="M4" s="115" t="s">
        <v>20</v>
      </c>
      <c r="N4" s="115" t="s">
        <v>175</v>
      </c>
      <c r="O4" s="116" t="s">
        <v>27</v>
      </c>
    </row>
    <row r="5" spans="1:15" ht="58.5" customHeight="1">
      <c r="A5" s="76" t="s">
        <v>238</v>
      </c>
      <c r="B5" s="76" t="s">
        <v>74</v>
      </c>
      <c r="C5" s="118"/>
      <c r="D5" s="73" t="s">
        <v>133</v>
      </c>
      <c r="E5" s="74" t="s">
        <v>214</v>
      </c>
      <c r="F5" s="66" t="s">
        <v>36</v>
      </c>
      <c r="G5" s="66" t="s">
        <v>198</v>
      </c>
      <c r="H5" s="75" t="s">
        <v>134</v>
      </c>
      <c r="I5" s="115"/>
      <c r="J5" s="115"/>
      <c r="K5" s="115"/>
      <c r="L5" s="115"/>
      <c r="M5" s="115"/>
      <c r="N5" s="115"/>
      <c r="O5" s="116"/>
    </row>
    <row r="6" spans="1:15" ht="21" customHeight="1">
      <c r="A6" s="69" t="s">
        <v>152</v>
      </c>
      <c r="B6" s="69" t="s">
        <v>152</v>
      </c>
      <c r="C6" s="72">
        <v>1</v>
      </c>
      <c r="D6" s="71">
        <f aca="true" t="shared" si="0" ref="D6:O6">C6+1</f>
        <v>2</v>
      </c>
      <c r="E6" s="71">
        <f t="shared" si="0"/>
        <v>3</v>
      </c>
      <c r="F6" s="71">
        <f t="shared" si="0"/>
        <v>4</v>
      </c>
      <c r="G6" s="71">
        <f t="shared" si="0"/>
        <v>5</v>
      </c>
      <c r="H6" s="71">
        <f t="shared" si="0"/>
        <v>6</v>
      </c>
      <c r="I6" s="71">
        <f t="shared" si="0"/>
        <v>7</v>
      </c>
      <c r="J6" s="71">
        <f t="shared" si="0"/>
        <v>8</v>
      </c>
      <c r="K6" s="71">
        <f t="shared" si="0"/>
        <v>9</v>
      </c>
      <c r="L6" s="71">
        <f t="shared" si="0"/>
        <v>10</v>
      </c>
      <c r="M6" s="71">
        <f t="shared" si="0"/>
        <v>11</v>
      </c>
      <c r="N6" s="71">
        <f t="shared" si="0"/>
        <v>12</v>
      </c>
      <c r="O6" s="71">
        <f t="shared" si="0"/>
        <v>13</v>
      </c>
    </row>
    <row r="7" spans="1:16" ht="25.5" customHeight="1">
      <c r="A7" s="106"/>
      <c r="B7" s="103" t="s">
        <v>52</v>
      </c>
      <c r="C7" s="104"/>
      <c r="D7" s="102">
        <v>12838819</v>
      </c>
      <c r="E7" s="105"/>
      <c r="F7" s="104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6000</v>
      </c>
      <c r="O7" s="102">
        <v>0</v>
      </c>
      <c r="P7" s="5"/>
    </row>
    <row r="8" spans="1:16" ht="25.5" customHeight="1">
      <c r="A8" s="106" t="s">
        <v>235</v>
      </c>
      <c r="B8" s="103" t="s">
        <v>37</v>
      </c>
      <c r="C8" s="104"/>
      <c r="D8" s="102">
        <v>12838819</v>
      </c>
      <c r="E8" s="105"/>
      <c r="F8" s="104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6000</v>
      </c>
      <c r="O8" s="102">
        <v>0</v>
      </c>
      <c r="P8" s="5"/>
    </row>
    <row r="9" spans="1:16" ht="25.5" customHeight="1">
      <c r="A9" s="106" t="s">
        <v>207</v>
      </c>
      <c r="B9" s="103" t="s">
        <v>220</v>
      </c>
      <c r="C9" s="104"/>
      <c r="D9" s="102">
        <v>12838819</v>
      </c>
      <c r="E9" s="105"/>
      <c r="F9" s="104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6000</v>
      </c>
      <c r="O9" s="102">
        <v>0</v>
      </c>
      <c r="P9" s="5"/>
    </row>
    <row r="10" spans="1:16" ht="25.5" customHeight="1">
      <c r="A10" s="106" t="s">
        <v>125</v>
      </c>
      <c r="B10" s="103" t="s">
        <v>31</v>
      </c>
      <c r="C10" s="104">
        <v>12844819</v>
      </c>
      <c r="D10" s="102">
        <v>12838819</v>
      </c>
      <c r="E10" s="105">
        <v>12838819</v>
      </c>
      <c r="F10" s="104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6000</v>
      </c>
      <c r="O10" s="102">
        <v>0</v>
      </c>
      <c r="P10" s="5"/>
    </row>
    <row r="11" spans="2:16" ht="21" customHeight="1">
      <c r="B11" s="5"/>
      <c r="E11" s="5"/>
      <c r="H11" s="5"/>
      <c r="I11" s="5"/>
      <c r="J11" s="5"/>
      <c r="M11" s="5"/>
      <c r="N11" s="5"/>
      <c r="O11" s="5"/>
      <c r="P11" s="5"/>
    </row>
    <row r="12" spans="8:17" ht="21" customHeight="1">
      <c r="H12" s="5"/>
      <c r="I12" s="5"/>
      <c r="M12" s="5"/>
      <c r="O12" s="5"/>
      <c r="P12" s="5"/>
      <c r="Q12" s="5"/>
    </row>
    <row r="13" spans="4:17" ht="21" customHeight="1">
      <c r="D13" s="5"/>
      <c r="H13" s="5"/>
      <c r="M13" s="5"/>
      <c r="N13" s="5"/>
      <c r="O13" s="5"/>
      <c r="Q13" s="5"/>
    </row>
    <row r="14" spans="2:17" ht="21" customHeight="1">
      <c r="B14" s="5"/>
      <c r="N14" s="5"/>
      <c r="Q14" s="5"/>
    </row>
    <row r="15" ht="21" customHeight="1">
      <c r="Q15" s="5"/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8">
    <mergeCell ref="N4:N5"/>
    <mergeCell ref="O4:O5"/>
    <mergeCell ref="C4:C5"/>
    <mergeCell ref="I4:I5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5" customWidth="1"/>
    <col min="11" max="30" width="9.16015625" style="5" customWidth="1"/>
  </cols>
  <sheetData>
    <row r="1" spans="1:10" ht="21" customHeight="1">
      <c r="A1" s="19"/>
      <c r="B1" s="15"/>
      <c r="C1" s="15"/>
      <c r="D1" s="15"/>
      <c r="E1" s="15"/>
      <c r="F1" s="15"/>
      <c r="G1" s="15"/>
      <c r="H1" s="16"/>
      <c r="I1" s="15"/>
      <c r="J1" s="19"/>
    </row>
    <row r="2" spans="1:10" ht="29.25" customHeight="1">
      <c r="A2" s="57" t="s">
        <v>186</v>
      </c>
      <c r="B2" s="32"/>
      <c r="C2" s="32"/>
      <c r="D2" s="32"/>
      <c r="E2" s="32"/>
      <c r="F2" s="32"/>
      <c r="G2" s="32"/>
      <c r="H2" s="32"/>
      <c r="I2" s="33"/>
      <c r="J2" s="58"/>
    </row>
    <row r="3" spans="1:10" ht="21" customHeight="1">
      <c r="A3" s="35" t="s">
        <v>76</v>
      </c>
      <c r="B3" s="19"/>
      <c r="C3" s="15"/>
      <c r="D3" s="15"/>
      <c r="E3" s="15"/>
      <c r="F3" s="15"/>
      <c r="G3" s="15"/>
      <c r="H3" s="16" t="s">
        <v>13</v>
      </c>
      <c r="I3" s="15"/>
      <c r="J3" s="19"/>
    </row>
    <row r="4" spans="1:10" ht="21" customHeight="1">
      <c r="A4" s="20" t="s">
        <v>184</v>
      </c>
      <c r="B4" s="20"/>
      <c r="C4" s="119" t="s">
        <v>52</v>
      </c>
      <c r="D4" s="122" t="s">
        <v>16</v>
      </c>
      <c r="E4" s="123" t="s">
        <v>143</v>
      </c>
      <c r="F4" s="121" t="s">
        <v>211</v>
      </c>
      <c r="G4" s="116" t="s">
        <v>78</v>
      </c>
      <c r="H4" s="120" t="s">
        <v>151</v>
      </c>
      <c r="I4" s="15"/>
      <c r="J4" s="19"/>
    </row>
    <row r="5" spans="1:10" ht="21" customHeight="1">
      <c r="A5" s="22" t="s">
        <v>238</v>
      </c>
      <c r="B5" s="22" t="s">
        <v>230</v>
      </c>
      <c r="C5" s="119"/>
      <c r="D5" s="122"/>
      <c r="E5" s="123"/>
      <c r="F5" s="121"/>
      <c r="G5" s="116"/>
      <c r="H5" s="120"/>
      <c r="I5" s="15"/>
      <c r="J5" s="19"/>
    </row>
    <row r="6" spans="1:10" ht="21" customHeight="1">
      <c r="A6" s="18" t="s">
        <v>152</v>
      </c>
      <c r="B6" s="59" t="s">
        <v>152</v>
      </c>
      <c r="C6" s="59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f>G6+1</f>
        <v>6</v>
      </c>
      <c r="I6" s="15"/>
      <c r="J6" s="19"/>
    </row>
    <row r="7" spans="1:10" ht="18.75" customHeight="1">
      <c r="A7" s="109"/>
      <c r="B7" s="109" t="s">
        <v>52</v>
      </c>
      <c r="C7" s="42">
        <v>12844819</v>
      </c>
      <c r="D7" s="107">
        <v>6632769</v>
      </c>
      <c r="E7" s="108">
        <v>6212050</v>
      </c>
      <c r="F7" s="108">
        <v>0</v>
      </c>
      <c r="G7" s="42">
        <v>0</v>
      </c>
      <c r="H7" s="110">
        <v>0</v>
      </c>
      <c r="I7" s="19"/>
      <c r="J7" s="19"/>
    </row>
    <row r="8" spans="1:10" ht="18.75" customHeight="1">
      <c r="A8" s="109" t="s">
        <v>235</v>
      </c>
      <c r="B8" s="109" t="s">
        <v>37</v>
      </c>
      <c r="C8" s="42">
        <v>6131602</v>
      </c>
      <c r="D8" s="107">
        <v>5110552</v>
      </c>
      <c r="E8" s="108">
        <v>1021050</v>
      </c>
      <c r="F8" s="108">
        <v>0</v>
      </c>
      <c r="G8" s="42">
        <v>0</v>
      </c>
      <c r="H8" s="110">
        <v>0</v>
      </c>
      <c r="I8" s="19"/>
      <c r="J8" s="19"/>
    </row>
    <row r="9" spans="1:10" ht="18.75" customHeight="1">
      <c r="A9" s="109" t="s">
        <v>91</v>
      </c>
      <c r="B9" s="109" t="s">
        <v>12</v>
      </c>
      <c r="C9" s="42">
        <v>103750</v>
      </c>
      <c r="D9" s="107">
        <v>0</v>
      </c>
      <c r="E9" s="108">
        <v>103750</v>
      </c>
      <c r="F9" s="108">
        <v>0</v>
      </c>
      <c r="G9" s="42">
        <v>0</v>
      </c>
      <c r="H9" s="110">
        <v>0</v>
      </c>
      <c r="I9" s="19"/>
      <c r="J9" s="19"/>
    </row>
    <row r="10" spans="1:10" ht="18.75" customHeight="1">
      <c r="A10" s="109" t="s">
        <v>58</v>
      </c>
      <c r="B10" s="109" t="s">
        <v>22</v>
      </c>
      <c r="C10" s="42">
        <v>40000</v>
      </c>
      <c r="D10" s="107">
        <v>0</v>
      </c>
      <c r="E10" s="108">
        <v>40000</v>
      </c>
      <c r="F10" s="108">
        <v>0</v>
      </c>
      <c r="G10" s="42">
        <v>0</v>
      </c>
      <c r="H10" s="110">
        <v>0</v>
      </c>
      <c r="I10" s="19"/>
      <c r="J10" s="19"/>
    </row>
    <row r="11" spans="1:10" ht="18.75" customHeight="1">
      <c r="A11" s="109" t="s">
        <v>57</v>
      </c>
      <c r="B11" s="109" t="s">
        <v>114</v>
      </c>
      <c r="C11" s="42">
        <v>63750</v>
      </c>
      <c r="D11" s="107">
        <v>0</v>
      </c>
      <c r="E11" s="108">
        <v>63750</v>
      </c>
      <c r="F11" s="108">
        <v>0</v>
      </c>
      <c r="G11" s="42">
        <v>0</v>
      </c>
      <c r="H11" s="110">
        <v>0</v>
      </c>
      <c r="I11" s="15"/>
      <c r="J11" s="19"/>
    </row>
    <row r="12" spans="1:10" ht="18.75" customHeight="1">
      <c r="A12" s="109" t="s">
        <v>207</v>
      </c>
      <c r="B12" s="109" t="s">
        <v>220</v>
      </c>
      <c r="C12" s="42">
        <v>6027852</v>
      </c>
      <c r="D12" s="107">
        <v>5110552</v>
      </c>
      <c r="E12" s="108">
        <v>917300</v>
      </c>
      <c r="F12" s="108">
        <v>0</v>
      </c>
      <c r="G12" s="42">
        <v>0</v>
      </c>
      <c r="H12" s="110">
        <v>0</v>
      </c>
      <c r="I12" s="15"/>
      <c r="J12" s="19"/>
    </row>
    <row r="13" spans="1:10" ht="18.75" customHeight="1">
      <c r="A13" s="109" t="s">
        <v>125</v>
      </c>
      <c r="B13" s="109" t="s">
        <v>31</v>
      </c>
      <c r="C13" s="42">
        <v>6027852</v>
      </c>
      <c r="D13" s="107">
        <v>5110552</v>
      </c>
      <c r="E13" s="108">
        <v>917300</v>
      </c>
      <c r="F13" s="108">
        <v>0</v>
      </c>
      <c r="G13" s="42">
        <v>0</v>
      </c>
      <c r="H13" s="110">
        <v>0</v>
      </c>
      <c r="I13" s="15"/>
      <c r="J13" s="19"/>
    </row>
    <row r="14" spans="1:10" ht="18.75" customHeight="1">
      <c r="A14" s="109" t="s">
        <v>54</v>
      </c>
      <c r="B14" s="109" t="s">
        <v>163</v>
      </c>
      <c r="C14" s="42">
        <v>864228</v>
      </c>
      <c r="D14" s="107">
        <v>864228</v>
      </c>
      <c r="E14" s="108">
        <v>0</v>
      </c>
      <c r="F14" s="108">
        <v>0</v>
      </c>
      <c r="G14" s="42">
        <v>0</v>
      </c>
      <c r="H14" s="110">
        <v>0</v>
      </c>
      <c r="I14" s="15"/>
      <c r="J14" s="19"/>
    </row>
    <row r="15" spans="1:10" ht="18.75" customHeight="1">
      <c r="A15" s="109" t="s">
        <v>90</v>
      </c>
      <c r="B15" s="109" t="s">
        <v>139</v>
      </c>
      <c r="C15" s="42">
        <v>864228</v>
      </c>
      <c r="D15" s="107">
        <v>864228</v>
      </c>
      <c r="E15" s="108">
        <v>0</v>
      </c>
      <c r="F15" s="108">
        <v>0</v>
      </c>
      <c r="G15" s="42">
        <v>0</v>
      </c>
      <c r="H15" s="110">
        <v>0</v>
      </c>
      <c r="I15" s="15"/>
      <c r="J15" s="19"/>
    </row>
    <row r="16" spans="1:10" ht="18.75" customHeight="1">
      <c r="A16" s="109" t="s">
        <v>93</v>
      </c>
      <c r="B16" s="109" t="s">
        <v>75</v>
      </c>
      <c r="C16" s="42">
        <v>130608</v>
      </c>
      <c r="D16" s="107">
        <v>130608</v>
      </c>
      <c r="E16" s="108">
        <v>0</v>
      </c>
      <c r="F16" s="108">
        <v>0</v>
      </c>
      <c r="G16" s="42">
        <v>0</v>
      </c>
      <c r="H16" s="110">
        <v>0</v>
      </c>
      <c r="I16" s="15"/>
      <c r="J16" s="19"/>
    </row>
    <row r="17" spans="1:8" ht="18.75" customHeight="1">
      <c r="A17" s="109" t="s">
        <v>33</v>
      </c>
      <c r="B17" s="109" t="s">
        <v>120</v>
      </c>
      <c r="C17" s="42">
        <v>74324</v>
      </c>
      <c r="D17" s="107">
        <v>74324</v>
      </c>
      <c r="E17" s="108">
        <v>0</v>
      </c>
      <c r="F17" s="108">
        <v>0</v>
      </c>
      <c r="G17" s="42">
        <v>0</v>
      </c>
      <c r="H17" s="110">
        <v>0</v>
      </c>
    </row>
    <row r="18" spans="1:10" ht="18.75" customHeight="1">
      <c r="A18" s="109" t="s">
        <v>94</v>
      </c>
      <c r="B18" s="109" t="s">
        <v>53</v>
      </c>
      <c r="C18" s="42">
        <v>659296</v>
      </c>
      <c r="D18" s="107">
        <v>659296</v>
      </c>
      <c r="E18" s="108">
        <v>0</v>
      </c>
      <c r="F18" s="108">
        <v>0</v>
      </c>
      <c r="G18" s="42">
        <v>0</v>
      </c>
      <c r="H18" s="110">
        <v>0</v>
      </c>
      <c r="I18" s="15"/>
      <c r="J18" s="19"/>
    </row>
    <row r="19" spans="1:8" ht="18.75" customHeight="1">
      <c r="A19" s="109" t="s">
        <v>99</v>
      </c>
      <c r="B19" s="109" t="s">
        <v>32</v>
      </c>
      <c r="C19" s="42">
        <v>269403</v>
      </c>
      <c r="D19" s="107">
        <v>269403</v>
      </c>
      <c r="E19" s="108">
        <v>0</v>
      </c>
      <c r="F19" s="108">
        <v>0</v>
      </c>
      <c r="G19" s="42">
        <v>0</v>
      </c>
      <c r="H19" s="110">
        <v>0</v>
      </c>
    </row>
    <row r="20" spans="1:8" ht="18.75" customHeight="1">
      <c r="A20" s="109" t="s">
        <v>44</v>
      </c>
      <c r="B20" s="109" t="s">
        <v>84</v>
      </c>
      <c r="C20" s="42">
        <v>269403</v>
      </c>
      <c r="D20" s="107">
        <v>269403</v>
      </c>
      <c r="E20" s="108">
        <v>0</v>
      </c>
      <c r="F20" s="108">
        <v>0</v>
      </c>
      <c r="G20" s="42">
        <v>0</v>
      </c>
      <c r="H20" s="110">
        <v>0</v>
      </c>
    </row>
    <row r="21" spans="1:8" ht="18.75" customHeight="1">
      <c r="A21" s="109" t="s">
        <v>206</v>
      </c>
      <c r="B21" s="109" t="s">
        <v>39</v>
      </c>
      <c r="C21" s="42">
        <v>269403</v>
      </c>
      <c r="D21" s="107">
        <v>269403</v>
      </c>
      <c r="E21" s="108">
        <v>0</v>
      </c>
      <c r="F21" s="108">
        <v>0</v>
      </c>
      <c r="G21" s="42">
        <v>0</v>
      </c>
      <c r="H21" s="110">
        <v>0</v>
      </c>
    </row>
    <row r="22" spans="1:8" ht="18.75" customHeight="1">
      <c r="A22" s="109" t="s">
        <v>219</v>
      </c>
      <c r="B22" s="109" t="s">
        <v>98</v>
      </c>
      <c r="C22" s="42">
        <v>181832</v>
      </c>
      <c r="D22" s="107">
        <v>0</v>
      </c>
      <c r="E22" s="108">
        <v>181832</v>
      </c>
      <c r="F22" s="108">
        <v>0</v>
      </c>
      <c r="G22" s="42">
        <v>0</v>
      </c>
      <c r="H22" s="110">
        <v>0</v>
      </c>
    </row>
    <row r="23" spans="1:8" ht="18.75" customHeight="1">
      <c r="A23" s="109" t="s">
        <v>168</v>
      </c>
      <c r="B23" s="109" t="s">
        <v>129</v>
      </c>
      <c r="C23" s="42">
        <v>181832</v>
      </c>
      <c r="D23" s="107">
        <v>0</v>
      </c>
      <c r="E23" s="108">
        <v>181832</v>
      </c>
      <c r="F23" s="108">
        <v>0</v>
      </c>
      <c r="G23" s="42">
        <v>0</v>
      </c>
      <c r="H23" s="110">
        <v>0</v>
      </c>
    </row>
    <row r="24" spans="1:8" ht="18.75" customHeight="1">
      <c r="A24" s="109" t="s">
        <v>63</v>
      </c>
      <c r="B24" s="109" t="s">
        <v>56</v>
      </c>
      <c r="C24" s="42">
        <v>181832</v>
      </c>
      <c r="D24" s="107">
        <v>0</v>
      </c>
      <c r="E24" s="108">
        <v>181832</v>
      </c>
      <c r="F24" s="108">
        <v>0</v>
      </c>
      <c r="G24" s="42">
        <v>0</v>
      </c>
      <c r="H24" s="110">
        <v>0</v>
      </c>
    </row>
    <row r="25" spans="1:8" ht="18.75" customHeight="1">
      <c r="A25" s="109" t="s">
        <v>40</v>
      </c>
      <c r="B25" s="109" t="s">
        <v>29</v>
      </c>
      <c r="C25" s="42">
        <v>5009168</v>
      </c>
      <c r="D25" s="107">
        <v>0</v>
      </c>
      <c r="E25" s="108">
        <v>5009168</v>
      </c>
      <c r="F25" s="108">
        <v>0</v>
      </c>
      <c r="G25" s="42">
        <v>0</v>
      </c>
      <c r="H25" s="110">
        <v>0</v>
      </c>
    </row>
    <row r="26" spans="1:8" ht="18.75" customHeight="1">
      <c r="A26" s="109" t="s">
        <v>210</v>
      </c>
      <c r="B26" s="109" t="s">
        <v>199</v>
      </c>
      <c r="C26" s="42">
        <v>5009168</v>
      </c>
      <c r="D26" s="107">
        <v>0</v>
      </c>
      <c r="E26" s="108">
        <v>5009168</v>
      </c>
      <c r="F26" s="108">
        <v>0</v>
      </c>
      <c r="G26" s="42">
        <v>0</v>
      </c>
      <c r="H26" s="110">
        <v>0</v>
      </c>
    </row>
    <row r="27" spans="1:8" ht="18.75" customHeight="1">
      <c r="A27" s="109" t="s">
        <v>103</v>
      </c>
      <c r="B27" s="109" t="s">
        <v>80</v>
      </c>
      <c r="C27" s="42">
        <v>5009168</v>
      </c>
      <c r="D27" s="107">
        <v>0</v>
      </c>
      <c r="E27" s="108">
        <v>5009168</v>
      </c>
      <c r="F27" s="108">
        <v>0</v>
      </c>
      <c r="G27" s="42">
        <v>0</v>
      </c>
      <c r="H27" s="110">
        <v>0</v>
      </c>
    </row>
    <row r="28" spans="1:8" ht="18.75" customHeight="1">
      <c r="A28" s="109" t="s">
        <v>83</v>
      </c>
      <c r="B28" s="109" t="s">
        <v>195</v>
      </c>
      <c r="C28" s="42">
        <v>388586</v>
      </c>
      <c r="D28" s="107">
        <v>388586</v>
      </c>
      <c r="E28" s="108">
        <v>0</v>
      </c>
      <c r="F28" s="108">
        <v>0</v>
      </c>
      <c r="G28" s="42">
        <v>0</v>
      </c>
      <c r="H28" s="110">
        <v>0</v>
      </c>
    </row>
    <row r="29" spans="1:8" ht="18.75" customHeight="1">
      <c r="A29" s="109" t="s">
        <v>30</v>
      </c>
      <c r="B29" s="109" t="s">
        <v>35</v>
      </c>
      <c r="C29" s="42">
        <v>388586</v>
      </c>
      <c r="D29" s="107">
        <v>388586</v>
      </c>
      <c r="E29" s="108">
        <v>0</v>
      </c>
      <c r="F29" s="108">
        <v>0</v>
      </c>
      <c r="G29" s="42">
        <v>0</v>
      </c>
      <c r="H29" s="110">
        <v>0</v>
      </c>
    </row>
    <row r="30" spans="1:8" ht="18.75" customHeight="1">
      <c r="A30" s="109" t="s">
        <v>174</v>
      </c>
      <c r="B30" s="109" t="s">
        <v>239</v>
      </c>
      <c r="C30" s="42">
        <v>388586</v>
      </c>
      <c r="D30" s="107">
        <v>388586</v>
      </c>
      <c r="E30" s="108">
        <v>0</v>
      </c>
      <c r="F30" s="108">
        <v>0</v>
      </c>
      <c r="G30" s="42">
        <v>0</v>
      </c>
      <c r="H30" s="110">
        <v>0</v>
      </c>
    </row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5905511811023622" right="0.39370078740157477" top="0.5905511811023622" bottom="0.5905511811023622" header="0" footer="0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9"/>
  <sheetViews>
    <sheetView showGridLines="0" showZeros="0" zoomScalePageLayoutView="0" workbookViewId="0" topLeftCell="C23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9" t="s">
        <v>23</v>
      </c>
      <c r="B2" s="30"/>
      <c r="C2" s="30"/>
      <c r="D2" s="30"/>
      <c r="E2" s="30"/>
      <c r="F2" s="30"/>
      <c r="G2" s="19"/>
    </row>
    <row r="3" spans="1:7" ht="17.25" customHeight="1">
      <c r="A3" s="35" t="str">
        <f>'收入－1'!A3</f>
        <v>单位名称：田村镇</v>
      </c>
      <c r="B3" s="19"/>
      <c r="C3" s="19"/>
      <c r="D3" s="19"/>
      <c r="E3" s="19"/>
      <c r="F3" s="21" t="s">
        <v>13</v>
      </c>
      <c r="G3" s="19"/>
    </row>
    <row r="4" spans="1:7" ht="17.25" customHeight="1">
      <c r="A4" s="17" t="s">
        <v>79</v>
      </c>
      <c r="B4" s="17"/>
      <c r="C4" s="20" t="s">
        <v>224</v>
      </c>
      <c r="D4" s="20"/>
      <c r="E4" s="20"/>
      <c r="F4" s="20"/>
      <c r="G4" s="19"/>
    </row>
    <row r="5" spans="1:7" ht="17.25" customHeight="1">
      <c r="A5" s="22" t="s">
        <v>82</v>
      </c>
      <c r="B5" s="22" t="s">
        <v>105</v>
      </c>
      <c r="C5" s="22" t="s">
        <v>223</v>
      </c>
      <c r="D5" s="22" t="s">
        <v>52</v>
      </c>
      <c r="E5" s="22" t="s">
        <v>177</v>
      </c>
      <c r="F5" s="22" t="s">
        <v>225</v>
      </c>
      <c r="G5" s="19"/>
    </row>
    <row r="6" spans="1:7" ht="17.25" customHeight="1">
      <c r="A6" s="39" t="s">
        <v>7</v>
      </c>
      <c r="B6" s="40">
        <v>12838819</v>
      </c>
      <c r="C6" s="41" t="s">
        <v>89</v>
      </c>
      <c r="D6" s="41">
        <f>'财拨'!B6</f>
        <v>12838819</v>
      </c>
      <c r="E6" s="41">
        <f>'财拨'!C6</f>
        <v>12838819</v>
      </c>
      <c r="F6" s="99">
        <f>'财拨'!D6</f>
        <v>0</v>
      </c>
      <c r="G6" s="19"/>
    </row>
    <row r="7" spans="1:7" ht="17.25" customHeight="1">
      <c r="A7" s="39" t="s">
        <v>11</v>
      </c>
      <c r="B7" s="40">
        <f>'收入－1'!H7</f>
        <v>12838819</v>
      </c>
      <c r="C7" s="41" t="str">
        <f>'财拨'!A7</f>
        <v>一般公共服务支出</v>
      </c>
      <c r="D7" s="41">
        <f>'财拨'!B7</f>
        <v>6125602</v>
      </c>
      <c r="E7" s="41">
        <f>'财拨'!C7</f>
        <v>6125602</v>
      </c>
      <c r="F7" s="41">
        <f>'财拨'!D7</f>
        <v>0</v>
      </c>
      <c r="G7" s="19"/>
    </row>
    <row r="8" spans="1:7" ht="17.25" customHeight="1">
      <c r="A8" s="39" t="s">
        <v>77</v>
      </c>
      <c r="B8" s="40">
        <f>'收入－1'!I7</f>
        <v>0</v>
      </c>
      <c r="C8" s="41" t="str">
        <f>'财拨'!A8</f>
        <v>社会保障和就业支出</v>
      </c>
      <c r="D8" s="41">
        <f>'财拨'!B8</f>
        <v>864228</v>
      </c>
      <c r="E8" s="41">
        <f>'财拨'!C8</f>
        <v>864228</v>
      </c>
      <c r="F8" s="41">
        <f>'财拨'!D8</f>
        <v>0</v>
      </c>
      <c r="G8" s="19"/>
    </row>
    <row r="9" spans="1:7" ht="17.25" customHeight="1">
      <c r="A9" s="39" t="s">
        <v>21</v>
      </c>
      <c r="B9" s="40">
        <f>'收入－1'!J7</f>
        <v>0</v>
      </c>
      <c r="C9" s="41" t="str">
        <f>'财拨'!A9</f>
        <v>医疗卫生与计划生育支出</v>
      </c>
      <c r="D9" s="41">
        <f>'财拨'!B9</f>
        <v>269403</v>
      </c>
      <c r="E9" s="41">
        <f>'财拨'!C9</f>
        <v>269403</v>
      </c>
      <c r="F9" s="41">
        <f>'财拨'!D9</f>
        <v>0</v>
      </c>
      <c r="G9" s="19"/>
    </row>
    <row r="10" spans="1:7" ht="17.25" customHeight="1">
      <c r="A10" s="39" t="s">
        <v>25</v>
      </c>
      <c r="B10" s="40">
        <f>'收入－1'!K7</f>
        <v>0</v>
      </c>
      <c r="C10" s="41" t="str">
        <f>'财拨'!A10</f>
        <v>城乡社区支出</v>
      </c>
      <c r="D10" s="41">
        <f>'财拨'!B10</f>
        <v>181832</v>
      </c>
      <c r="E10" s="41">
        <f>'财拨'!C10</f>
        <v>181832</v>
      </c>
      <c r="F10" s="41">
        <f>'财拨'!D10</f>
        <v>0</v>
      </c>
      <c r="G10" s="19"/>
    </row>
    <row r="11" spans="1:7" ht="17.25" customHeight="1">
      <c r="A11" s="39"/>
      <c r="B11" s="40"/>
      <c r="C11" s="41" t="str">
        <f>'财拨'!A11</f>
        <v>农林水支出</v>
      </c>
      <c r="D11" s="41">
        <f>'财拨'!B11</f>
        <v>5009168</v>
      </c>
      <c r="E11" s="41">
        <f>'财拨'!C11</f>
        <v>5009168</v>
      </c>
      <c r="F11" s="41">
        <f>'财拨'!D11</f>
        <v>0</v>
      </c>
      <c r="G11" s="19"/>
    </row>
    <row r="12" spans="1:7" ht="17.25" customHeight="1">
      <c r="A12" s="39"/>
      <c r="B12" s="40"/>
      <c r="C12" s="41" t="str">
        <f>'财拨'!A12</f>
        <v>住房保障支出</v>
      </c>
      <c r="D12" s="41">
        <f>'财拨'!B12</f>
        <v>388586</v>
      </c>
      <c r="E12" s="41">
        <f>'财拨'!C12</f>
        <v>388586</v>
      </c>
      <c r="F12" s="41">
        <f>'财拨'!D12</f>
        <v>0</v>
      </c>
      <c r="G12" s="19"/>
    </row>
    <row r="13" spans="1:7" ht="17.25" customHeight="1">
      <c r="A13" s="39"/>
      <c r="B13" s="40"/>
      <c r="C13" s="41">
        <f>'财拨'!A13</f>
        <v>0</v>
      </c>
      <c r="D13" s="41">
        <f>'财拨'!B13</f>
        <v>0</v>
      </c>
      <c r="E13" s="41">
        <f>'财拨'!C13</f>
        <v>0</v>
      </c>
      <c r="F13" s="41">
        <f>'财拨'!D13</f>
        <v>0</v>
      </c>
      <c r="G13" s="19"/>
    </row>
    <row r="14" spans="1:7" ht="17.25" customHeight="1">
      <c r="A14" s="39"/>
      <c r="B14" s="40"/>
      <c r="C14" s="41">
        <f>'财拨'!A14</f>
        <v>0</v>
      </c>
      <c r="D14" s="41">
        <f>'财拨'!B14</f>
        <v>0</v>
      </c>
      <c r="E14" s="41">
        <f>'财拨'!C14</f>
        <v>0</v>
      </c>
      <c r="F14" s="41">
        <f>'财拨'!D14</f>
        <v>0</v>
      </c>
      <c r="G14" s="19"/>
    </row>
    <row r="15" spans="1:7" ht="17.25" customHeight="1">
      <c r="A15" s="39"/>
      <c r="B15" s="40"/>
      <c r="C15" s="41">
        <f>'财拨'!A15</f>
        <v>0</v>
      </c>
      <c r="D15" s="41">
        <f>'财拨'!B15</f>
        <v>0</v>
      </c>
      <c r="E15" s="41">
        <f>'财拨'!C15</f>
        <v>0</v>
      </c>
      <c r="F15" s="41">
        <f>'财拨'!D15</f>
        <v>0</v>
      </c>
      <c r="G15" s="19"/>
    </row>
    <row r="16" spans="1:7" ht="17.25" customHeight="1">
      <c r="A16" s="39"/>
      <c r="B16" s="40"/>
      <c r="C16" s="41">
        <f>'财拨'!A16</f>
        <v>0</v>
      </c>
      <c r="D16" s="41">
        <f>'财拨'!B16</f>
        <v>0</v>
      </c>
      <c r="E16" s="41">
        <f>'财拨'!C16</f>
        <v>0</v>
      </c>
      <c r="F16" s="41">
        <f>'财拨'!D16</f>
        <v>0</v>
      </c>
      <c r="G16" s="19"/>
    </row>
    <row r="17" spans="1:7" ht="17.25" customHeight="1">
      <c r="A17" s="39"/>
      <c r="B17" s="42"/>
      <c r="C17" s="41">
        <f>'财拨'!A17</f>
        <v>0</v>
      </c>
      <c r="D17" s="41">
        <f>'财拨'!B17</f>
        <v>0</v>
      </c>
      <c r="E17" s="41">
        <f>'财拨'!C17</f>
        <v>0</v>
      </c>
      <c r="F17" s="41">
        <f>'财拨'!D17</f>
        <v>0</v>
      </c>
      <c r="G17" s="19"/>
    </row>
    <row r="18" spans="1:7" ht="17.25" customHeight="1">
      <c r="A18" s="39"/>
      <c r="B18" s="42"/>
      <c r="C18" s="41">
        <f>'财拨'!A18</f>
        <v>0</v>
      </c>
      <c r="D18" s="41">
        <f>'财拨'!B18</f>
        <v>0</v>
      </c>
      <c r="E18" s="41">
        <f>'财拨'!C18</f>
        <v>0</v>
      </c>
      <c r="F18" s="41">
        <f>'财拨'!D18</f>
        <v>0</v>
      </c>
      <c r="G18" s="19"/>
    </row>
    <row r="19" spans="1:7" ht="17.25" customHeight="1">
      <c r="A19" s="43"/>
      <c r="B19" s="42"/>
      <c r="C19" s="41">
        <f>'财拨'!A19</f>
        <v>0</v>
      </c>
      <c r="D19" s="41">
        <f>'财拨'!B19</f>
        <v>0</v>
      </c>
      <c r="E19" s="41">
        <f>'财拨'!C19</f>
        <v>0</v>
      </c>
      <c r="F19" s="41">
        <f>'财拨'!D19</f>
        <v>0</v>
      </c>
      <c r="G19" s="19"/>
    </row>
    <row r="20" spans="1:7" ht="17.25" customHeight="1">
      <c r="A20" s="39"/>
      <c r="B20" s="44"/>
      <c r="C20" s="41">
        <f>'财拨'!A20</f>
        <v>0</v>
      </c>
      <c r="D20" s="41">
        <f>'财拨'!B20</f>
        <v>0</v>
      </c>
      <c r="E20" s="41">
        <f>'财拨'!C20</f>
        <v>0</v>
      </c>
      <c r="F20" s="41">
        <f>'财拨'!D20</f>
        <v>0</v>
      </c>
      <c r="G20" s="19"/>
    </row>
    <row r="21" spans="1:7" ht="17.25" customHeight="1">
      <c r="A21" s="39"/>
      <c r="B21" s="44"/>
      <c r="C21" s="41">
        <f>'财拨'!A21</f>
        <v>0</v>
      </c>
      <c r="D21" s="41">
        <f>'财拨'!B21</f>
        <v>0</v>
      </c>
      <c r="E21" s="41">
        <f>'财拨'!C21</f>
        <v>0</v>
      </c>
      <c r="F21" s="41">
        <f>'财拨'!D21</f>
        <v>0</v>
      </c>
      <c r="G21" s="19"/>
    </row>
    <row r="22" spans="1:7" ht="17.25" customHeight="1">
      <c r="A22" s="39"/>
      <c r="B22" s="44"/>
      <c r="C22" s="41">
        <f>'财拨'!A22</f>
        <v>0</v>
      </c>
      <c r="D22" s="41">
        <f>'财拨'!B22</f>
        <v>0</v>
      </c>
      <c r="E22" s="41">
        <f>'财拨'!C22</f>
        <v>0</v>
      </c>
      <c r="F22" s="41">
        <f>'财拨'!D22</f>
        <v>0</v>
      </c>
      <c r="G22" s="19"/>
    </row>
    <row r="23" spans="1:7" ht="17.25" customHeight="1">
      <c r="A23" s="39"/>
      <c r="B23" s="44"/>
      <c r="C23" s="41">
        <f>'财拨'!A23</f>
        <v>0</v>
      </c>
      <c r="D23" s="41">
        <f>'财拨'!B23</f>
        <v>0</v>
      </c>
      <c r="E23" s="41">
        <f>'财拨'!C23</f>
        <v>0</v>
      </c>
      <c r="F23" s="41">
        <f>'财拨'!D23</f>
        <v>0</v>
      </c>
      <c r="G23" s="19"/>
    </row>
    <row r="24" spans="1:7" ht="17.25" customHeight="1">
      <c r="A24" s="39"/>
      <c r="B24" s="44"/>
      <c r="C24" s="41">
        <f>'财拨'!A24</f>
        <v>0</v>
      </c>
      <c r="D24" s="41">
        <f>'财拨'!B24</f>
        <v>0</v>
      </c>
      <c r="E24" s="41">
        <f>'财拨'!C24</f>
        <v>0</v>
      </c>
      <c r="F24" s="41">
        <f>'财拨'!D24</f>
        <v>0</v>
      </c>
      <c r="G24" s="19"/>
    </row>
    <row r="25" spans="1:7" ht="19.5" customHeight="1">
      <c r="A25" s="39"/>
      <c r="B25" s="44"/>
      <c r="C25" s="41">
        <f>'财拨'!A48</f>
        <v>0</v>
      </c>
      <c r="D25" s="41">
        <f>'财拨'!B48</f>
        <v>0</v>
      </c>
      <c r="E25" s="41">
        <f>'财拨'!C48</f>
        <v>0</v>
      </c>
      <c r="F25" s="41">
        <f>'财拨'!D48</f>
        <v>0</v>
      </c>
      <c r="G25" s="19"/>
    </row>
    <row r="26" spans="1:7" ht="17.25" customHeight="1">
      <c r="A26" s="39" t="s">
        <v>101</v>
      </c>
      <c r="B26" s="44"/>
      <c r="C26" s="41" t="s">
        <v>188</v>
      </c>
      <c r="D26" s="41">
        <f>'财拨－结转'!B7</f>
        <v>0</v>
      </c>
      <c r="E26" s="41">
        <f>'财拨－结转'!C7</f>
        <v>0</v>
      </c>
      <c r="F26" s="41">
        <f>'财拨－结转'!D7</f>
        <v>0</v>
      </c>
      <c r="G26" s="19"/>
    </row>
    <row r="27" spans="1:7" ht="17.25" customHeight="1">
      <c r="A27" s="97"/>
      <c r="B27" s="42"/>
      <c r="C27" s="41"/>
      <c r="D27" s="41"/>
      <c r="E27" s="41">
        <f>'财拨'!C50</f>
        <v>0</v>
      </c>
      <c r="F27" s="41">
        <f>'财拨'!D50</f>
        <v>0</v>
      </c>
      <c r="G27" s="19"/>
    </row>
    <row r="28" spans="1:7" ht="17.25" customHeight="1">
      <c r="A28" s="39"/>
      <c r="B28" s="90"/>
      <c r="C28" s="41"/>
      <c r="D28" s="41"/>
      <c r="E28" s="41">
        <f>'财拨'!C51</f>
        <v>0</v>
      </c>
      <c r="F28" s="41">
        <f>'财拨'!D51</f>
        <v>0</v>
      </c>
      <c r="G28" s="19"/>
    </row>
    <row r="29" spans="1:7" ht="17.25" customHeight="1">
      <c r="A29" s="39"/>
      <c r="B29" s="42"/>
      <c r="C29" s="41"/>
      <c r="D29" s="41"/>
      <c r="E29" s="41">
        <f>'财拨'!C52</f>
        <v>0</v>
      </c>
      <c r="F29" s="41">
        <f>'财拨'!D52</f>
        <v>0</v>
      </c>
      <c r="G29" s="19"/>
    </row>
    <row r="30" spans="1:7" ht="17.25" customHeight="1">
      <c r="A30" s="39"/>
      <c r="B30" s="42"/>
      <c r="C30" s="41"/>
      <c r="D30" s="41"/>
      <c r="E30" s="41">
        <f>'财拨'!C53</f>
        <v>0</v>
      </c>
      <c r="F30" s="41">
        <f>'财拨'!D53</f>
        <v>0</v>
      </c>
      <c r="G30" s="19"/>
    </row>
    <row r="31" spans="1:7" ht="17.25" customHeight="1">
      <c r="A31" s="46" t="s">
        <v>18</v>
      </c>
      <c r="B31" s="45">
        <f>B6</f>
        <v>12838819</v>
      </c>
      <c r="C31" s="46" t="s">
        <v>8</v>
      </c>
      <c r="D31" s="98">
        <f>'财拨'!B6</f>
        <v>12838819</v>
      </c>
      <c r="E31" s="100">
        <f>'财拨'!C6</f>
        <v>12838819</v>
      </c>
      <c r="F31" s="41">
        <f>'财拨'!D6</f>
        <v>0</v>
      </c>
      <c r="G31" s="19"/>
    </row>
    <row r="57" ht="12.75" customHeight="1">
      <c r="AF57" s="5"/>
    </row>
    <row r="58" ht="12.75" customHeight="1">
      <c r="AD58" s="5"/>
    </row>
    <row r="59" spans="31:32" ht="12.75" customHeight="1">
      <c r="AE59" s="5"/>
      <c r="AF59" s="5"/>
    </row>
    <row r="60" spans="32:33" ht="12.75" customHeight="1">
      <c r="AF60" s="5"/>
      <c r="AG60" s="5"/>
    </row>
    <row r="61" ht="12.75" customHeight="1">
      <c r="AG61" s="80" t="s">
        <v>2</v>
      </c>
    </row>
    <row r="98" ht="12.75" customHeight="1">
      <c r="Z98" s="5"/>
    </row>
    <row r="99" spans="23:26" ht="12.75" customHeight="1">
      <c r="W99" s="5"/>
      <c r="X99" s="5"/>
      <c r="Y99" s="5"/>
      <c r="Z99" s="80" t="s">
        <v>2</v>
      </c>
    </row>
  </sheetData>
  <sheetProtection/>
  <printOptions horizontalCentered="1"/>
  <pageMargins left="0.39370078740157477" right="0.39370078740157477" top="0.5905511811023622" bottom="0.5905511811023622" header="0" footer="0"/>
  <pageSetup fitToHeight="100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7" t="s">
        <v>17</v>
      </c>
      <c r="B2" s="57"/>
      <c r="C2" s="57"/>
      <c r="D2" s="57"/>
      <c r="E2" s="57"/>
      <c r="F2" s="58"/>
      <c r="G2" s="58"/>
    </row>
    <row r="3" spans="1:7" ht="18.75" customHeight="1">
      <c r="A3" s="35" t="s">
        <v>76</v>
      </c>
      <c r="B3" s="19"/>
      <c r="C3" s="19"/>
      <c r="D3" s="19"/>
      <c r="E3" s="87" t="s">
        <v>13</v>
      </c>
      <c r="F3" s="19"/>
      <c r="G3" s="19"/>
    </row>
    <row r="4" spans="1:7" ht="17.25" customHeight="1">
      <c r="A4" s="20" t="s">
        <v>184</v>
      </c>
      <c r="B4" s="51"/>
      <c r="C4" s="51" t="s">
        <v>212</v>
      </c>
      <c r="D4" s="54"/>
      <c r="E4" s="52"/>
      <c r="F4" s="19"/>
      <c r="G4" s="19"/>
    </row>
    <row r="5" spans="1:7" ht="21" customHeight="1">
      <c r="A5" s="22" t="s">
        <v>238</v>
      </c>
      <c r="B5" s="55" t="s">
        <v>230</v>
      </c>
      <c r="C5" s="56" t="s">
        <v>52</v>
      </c>
      <c r="D5" s="56" t="s">
        <v>16</v>
      </c>
      <c r="E5" s="56" t="s">
        <v>143</v>
      </c>
      <c r="F5" s="19"/>
      <c r="G5" s="19"/>
    </row>
    <row r="6" spans="1:7" ht="21" customHeight="1">
      <c r="A6" s="59" t="s">
        <v>152</v>
      </c>
      <c r="B6" s="59" t="s">
        <v>152</v>
      </c>
      <c r="C6" s="60">
        <v>1</v>
      </c>
      <c r="D6" s="60">
        <f>C6+1</f>
        <v>2</v>
      </c>
      <c r="E6" s="60">
        <f>D6+1</f>
        <v>3</v>
      </c>
      <c r="F6" s="19"/>
      <c r="G6" s="19"/>
    </row>
    <row r="7" spans="1:7" ht="18.75" customHeight="1">
      <c r="A7" s="109"/>
      <c r="B7" s="109" t="s">
        <v>52</v>
      </c>
      <c r="C7" s="42">
        <v>12838819</v>
      </c>
      <c r="D7" s="107">
        <v>6626769</v>
      </c>
      <c r="E7" s="42">
        <v>6212050</v>
      </c>
      <c r="F7" s="19"/>
      <c r="G7" s="19"/>
    </row>
    <row r="8" spans="1:7" ht="18.75" customHeight="1">
      <c r="A8" s="109" t="s">
        <v>235</v>
      </c>
      <c r="B8" s="109" t="s">
        <v>37</v>
      </c>
      <c r="C8" s="42">
        <v>6125602</v>
      </c>
      <c r="D8" s="107">
        <v>5104552</v>
      </c>
      <c r="E8" s="42">
        <v>1021050</v>
      </c>
      <c r="F8" s="19"/>
      <c r="G8" s="19"/>
    </row>
    <row r="9" spans="1:7" ht="18.75" customHeight="1">
      <c r="A9" s="109" t="s">
        <v>91</v>
      </c>
      <c r="B9" s="109" t="s">
        <v>12</v>
      </c>
      <c r="C9" s="42">
        <v>103750</v>
      </c>
      <c r="D9" s="107">
        <v>0</v>
      </c>
      <c r="E9" s="42">
        <v>103750</v>
      </c>
      <c r="F9" s="19"/>
      <c r="G9" s="19"/>
    </row>
    <row r="10" spans="1:7" ht="18.75" customHeight="1">
      <c r="A10" s="109" t="s">
        <v>58</v>
      </c>
      <c r="B10" s="109" t="s">
        <v>22</v>
      </c>
      <c r="C10" s="42">
        <v>40000</v>
      </c>
      <c r="D10" s="107">
        <v>0</v>
      </c>
      <c r="E10" s="42">
        <v>40000</v>
      </c>
      <c r="F10" s="19"/>
      <c r="G10" s="19"/>
    </row>
    <row r="11" spans="1:7" ht="18.75" customHeight="1">
      <c r="A11" s="109" t="s">
        <v>57</v>
      </c>
      <c r="B11" s="109" t="s">
        <v>114</v>
      </c>
      <c r="C11" s="42">
        <v>63750</v>
      </c>
      <c r="D11" s="107">
        <v>0</v>
      </c>
      <c r="E11" s="42">
        <v>63750</v>
      </c>
      <c r="F11" s="19"/>
      <c r="G11" s="19"/>
    </row>
    <row r="12" spans="1:7" ht="18.75" customHeight="1">
      <c r="A12" s="109" t="s">
        <v>207</v>
      </c>
      <c r="B12" s="109" t="s">
        <v>220</v>
      </c>
      <c r="C12" s="42">
        <v>6021852</v>
      </c>
      <c r="D12" s="107">
        <v>5104552</v>
      </c>
      <c r="E12" s="42">
        <v>917300</v>
      </c>
      <c r="F12" s="19"/>
      <c r="G12" s="19"/>
    </row>
    <row r="13" spans="1:7" ht="18.75" customHeight="1">
      <c r="A13" s="109" t="s">
        <v>125</v>
      </c>
      <c r="B13" s="109" t="s">
        <v>31</v>
      </c>
      <c r="C13" s="42">
        <v>6021852</v>
      </c>
      <c r="D13" s="107">
        <v>5104552</v>
      </c>
      <c r="E13" s="42">
        <v>917300</v>
      </c>
      <c r="F13" s="19"/>
      <c r="G13" s="19"/>
    </row>
    <row r="14" spans="1:7" ht="18.75" customHeight="1">
      <c r="A14" s="109" t="s">
        <v>54</v>
      </c>
      <c r="B14" s="109" t="s">
        <v>163</v>
      </c>
      <c r="C14" s="42">
        <v>864228</v>
      </c>
      <c r="D14" s="107">
        <v>864228</v>
      </c>
      <c r="E14" s="42">
        <v>0</v>
      </c>
      <c r="F14" s="19"/>
      <c r="G14" s="19"/>
    </row>
    <row r="15" spans="1:7" ht="18.75" customHeight="1">
      <c r="A15" s="109" t="s">
        <v>90</v>
      </c>
      <c r="B15" s="109" t="s">
        <v>139</v>
      </c>
      <c r="C15" s="42">
        <v>864228</v>
      </c>
      <c r="D15" s="107">
        <v>864228</v>
      </c>
      <c r="E15" s="42">
        <v>0</v>
      </c>
      <c r="F15" s="19"/>
      <c r="G15" s="19"/>
    </row>
    <row r="16" spans="1:7" ht="18.75" customHeight="1">
      <c r="A16" s="109" t="s">
        <v>93</v>
      </c>
      <c r="B16" s="109" t="s">
        <v>75</v>
      </c>
      <c r="C16" s="42">
        <v>130608</v>
      </c>
      <c r="D16" s="107">
        <v>130608</v>
      </c>
      <c r="E16" s="42">
        <v>0</v>
      </c>
      <c r="F16" s="19"/>
      <c r="G16" s="19"/>
    </row>
    <row r="17" spans="1:5" ht="18.75" customHeight="1">
      <c r="A17" s="109" t="s">
        <v>33</v>
      </c>
      <c r="B17" s="109" t="s">
        <v>120</v>
      </c>
      <c r="C17" s="42">
        <v>74324</v>
      </c>
      <c r="D17" s="107">
        <v>74324</v>
      </c>
      <c r="E17" s="42">
        <v>0</v>
      </c>
    </row>
    <row r="18" spans="1:7" ht="18.75" customHeight="1">
      <c r="A18" s="109" t="s">
        <v>94</v>
      </c>
      <c r="B18" s="109" t="s">
        <v>53</v>
      </c>
      <c r="C18" s="42">
        <v>659296</v>
      </c>
      <c r="D18" s="107">
        <v>659296</v>
      </c>
      <c r="E18" s="42">
        <v>0</v>
      </c>
      <c r="F18" s="19"/>
      <c r="G18" s="19"/>
    </row>
    <row r="19" spans="1:5" ht="18.75" customHeight="1">
      <c r="A19" s="109" t="s">
        <v>99</v>
      </c>
      <c r="B19" s="109" t="s">
        <v>32</v>
      </c>
      <c r="C19" s="42">
        <v>269403</v>
      </c>
      <c r="D19" s="107">
        <v>269403</v>
      </c>
      <c r="E19" s="42">
        <v>0</v>
      </c>
    </row>
    <row r="20" spans="1:5" ht="18.75" customHeight="1">
      <c r="A20" s="109" t="s">
        <v>44</v>
      </c>
      <c r="B20" s="109" t="s">
        <v>84</v>
      </c>
      <c r="C20" s="42">
        <v>269403</v>
      </c>
      <c r="D20" s="107">
        <v>269403</v>
      </c>
      <c r="E20" s="42">
        <v>0</v>
      </c>
    </row>
    <row r="21" spans="1:5" ht="18.75" customHeight="1">
      <c r="A21" s="109" t="s">
        <v>206</v>
      </c>
      <c r="B21" s="109" t="s">
        <v>39</v>
      </c>
      <c r="C21" s="42">
        <v>269403</v>
      </c>
      <c r="D21" s="107">
        <v>269403</v>
      </c>
      <c r="E21" s="42">
        <v>0</v>
      </c>
    </row>
    <row r="22" spans="1:5" ht="18.75" customHeight="1">
      <c r="A22" s="109" t="s">
        <v>219</v>
      </c>
      <c r="B22" s="109" t="s">
        <v>98</v>
      </c>
      <c r="C22" s="42">
        <v>181832</v>
      </c>
      <c r="D22" s="107">
        <v>0</v>
      </c>
      <c r="E22" s="42">
        <v>181832</v>
      </c>
    </row>
    <row r="23" spans="1:5" ht="18.75" customHeight="1">
      <c r="A23" s="109" t="s">
        <v>168</v>
      </c>
      <c r="B23" s="109" t="s">
        <v>129</v>
      </c>
      <c r="C23" s="42">
        <v>181832</v>
      </c>
      <c r="D23" s="107">
        <v>0</v>
      </c>
      <c r="E23" s="42">
        <v>181832</v>
      </c>
    </row>
    <row r="24" spans="1:5" ht="18.75" customHeight="1">
      <c r="A24" s="109" t="s">
        <v>63</v>
      </c>
      <c r="B24" s="109" t="s">
        <v>56</v>
      </c>
      <c r="C24" s="42">
        <v>181832</v>
      </c>
      <c r="D24" s="107">
        <v>0</v>
      </c>
      <c r="E24" s="42">
        <v>181832</v>
      </c>
    </row>
    <row r="25" spans="1:5" ht="18.75" customHeight="1">
      <c r="A25" s="109" t="s">
        <v>40</v>
      </c>
      <c r="B25" s="109" t="s">
        <v>29</v>
      </c>
      <c r="C25" s="42">
        <v>5009168</v>
      </c>
      <c r="D25" s="107">
        <v>0</v>
      </c>
      <c r="E25" s="42">
        <v>5009168</v>
      </c>
    </row>
    <row r="26" spans="1:5" ht="18.75" customHeight="1">
      <c r="A26" s="109" t="s">
        <v>210</v>
      </c>
      <c r="B26" s="109" t="s">
        <v>199</v>
      </c>
      <c r="C26" s="42">
        <v>5009168</v>
      </c>
      <c r="D26" s="107">
        <v>0</v>
      </c>
      <c r="E26" s="42">
        <v>5009168</v>
      </c>
    </row>
    <row r="27" spans="1:5" ht="18.75" customHeight="1">
      <c r="A27" s="109" t="s">
        <v>103</v>
      </c>
      <c r="B27" s="109" t="s">
        <v>80</v>
      </c>
      <c r="C27" s="42">
        <v>5009168</v>
      </c>
      <c r="D27" s="107">
        <v>0</v>
      </c>
      <c r="E27" s="42">
        <v>5009168</v>
      </c>
    </row>
    <row r="28" spans="1:5" ht="18.75" customHeight="1">
      <c r="A28" s="109" t="s">
        <v>83</v>
      </c>
      <c r="B28" s="109" t="s">
        <v>195</v>
      </c>
      <c r="C28" s="42">
        <v>388586</v>
      </c>
      <c r="D28" s="107">
        <v>388586</v>
      </c>
      <c r="E28" s="42">
        <v>0</v>
      </c>
    </row>
    <row r="29" spans="1:5" ht="18.75" customHeight="1">
      <c r="A29" s="109" t="s">
        <v>30</v>
      </c>
      <c r="B29" s="109" t="s">
        <v>35</v>
      </c>
      <c r="C29" s="42">
        <v>388586</v>
      </c>
      <c r="D29" s="107">
        <v>388586</v>
      </c>
      <c r="E29" s="42">
        <v>0</v>
      </c>
    </row>
    <row r="30" spans="1:5" ht="18.75" customHeight="1">
      <c r="A30" s="109" t="s">
        <v>174</v>
      </c>
      <c r="B30" s="109" t="s">
        <v>239</v>
      </c>
      <c r="C30" s="42">
        <v>388586</v>
      </c>
      <c r="D30" s="107">
        <v>388586</v>
      </c>
      <c r="E30" s="42">
        <v>0</v>
      </c>
    </row>
  </sheetData>
  <sheetProtection/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2" t="s">
        <v>233</v>
      </c>
      <c r="B2" s="32"/>
      <c r="C2" s="32"/>
      <c r="D2" s="32"/>
      <c r="E2" s="32"/>
      <c r="F2" s="33"/>
      <c r="G2" s="33"/>
    </row>
    <row r="3" spans="1:7" ht="21" customHeight="1">
      <c r="A3" s="35" t="s">
        <v>76</v>
      </c>
      <c r="B3" s="19"/>
      <c r="C3" s="15"/>
      <c r="D3" s="15"/>
      <c r="E3" s="86" t="s">
        <v>13</v>
      </c>
      <c r="F3" s="15"/>
      <c r="G3" s="15"/>
    </row>
    <row r="4" spans="1:7" ht="17.25" customHeight="1">
      <c r="A4" s="20" t="s">
        <v>213</v>
      </c>
      <c r="B4" s="51"/>
      <c r="C4" s="51" t="s">
        <v>50</v>
      </c>
      <c r="D4" s="54"/>
      <c r="E4" s="52"/>
      <c r="F4" s="15"/>
      <c r="G4" s="15"/>
    </row>
    <row r="5" spans="1:7" ht="21" customHeight="1">
      <c r="A5" s="22" t="s">
        <v>238</v>
      </c>
      <c r="B5" s="55" t="s">
        <v>230</v>
      </c>
      <c r="C5" s="56" t="s">
        <v>52</v>
      </c>
      <c r="D5" s="56" t="s">
        <v>59</v>
      </c>
      <c r="E5" s="56" t="s">
        <v>138</v>
      </c>
      <c r="F5" s="15"/>
      <c r="G5" s="15"/>
    </row>
    <row r="6" spans="1:7" ht="21" customHeight="1">
      <c r="A6" s="59" t="s">
        <v>152</v>
      </c>
      <c r="B6" s="18" t="s">
        <v>152</v>
      </c>
      <c r="C6" s="53">
        <v>1</v>
      </c>
      <c r="D6" s="53">
        <f>C6+1</f>
        <v>2</v>
      </c>
      <c r="E6" s="53">
        <f>D6+1</f>
        <v>3</v>
      </c>
      <c r="F6" s="15"/>
      <c r="G6" s="15"/>
    </row>
    <row r="7" spans="1:8" ht="18.75" customHeight="1">
      <c r="A7" s="109"/>
      <c r="B7" s="111" t="s">
        <v>52</v>
      </c>
      <c r="C7" s="107">
        <v>6626769</v>
      </c>
      <c r="D7" s="108">
        <v>5113969</v>
      </c>
      <c r="E7" s="42">
        <v>1512800</v>
      </c>
      <c r="F7" s="82"/>
      <c r="G7" s="82"/>
      <c r="H7" s="5"/>
    </row>
    <row r="8" spans="1:8" ht="18.75" customHeight="1">
      <c r="A8" s="109" t="s">
        <v>187</v>
      </c>
      <c r="B8" s="111" t="s">
        <v>132</v>
      </c>
      <c r="C8" s="107">
        <v>4385067</v>
      </c>
      <c r="D8" s="108">
        <v>4385067</v>
      </c>
      <c r="E8" s="42">
        <v>0</v>
      </c>
      <c r="F8" s="19"/>
      <c r="G8" s="19"/>
      <c r="H8" s="5"/>
    </row>
    <row r="9" spans="1:7" ht="18.75" customHeight="1">
      <c r="A9" s="109" t="s">
        <v>91</v>
      </c>
      <c r="B9" s="111" t="s">
        <v>197</v>
      </c>
      <c r="C9" s="107">
        <v>1716720</v>
      </c>
      <c r="D9" s="108">
        <v>1716720</v>
      </c>
      <c r="E9" s="42">
        <v>0</v>
      </c>
      <c r="F9" s="19"/>
      <c r="G9" s="19"/>
    </row>
    <row r="10" spans="1:7" ht="18.75" customHeight="1">
      <c r="A10" s="109" t="s">
        <v>164</v>
      </c>
      <c r="B10" s="111" t="s">
        <v>49</v>
      </c>
      <c r="C10" s="107">
        <v>304284</v>
      </c>
      <c r="D10" s="108">
        <v>304284</v>
      </c>
      <c r="E10" s="42">
        <v>0</v>
      </c>
      <c r="F10" s="19"/>
      <c r="G10" s="19"/>
    </row>
    <row r="11" spans="1:7" ht="18.75" customHeight="1">
      <c r="A11" s="109" t="s">
        <v>222</v>
      </c>
      <c r="B11" s="111" t="s">
        <v>3</v>
      </c>
      <c r="C11" s="107">
        <v>545376</v>
      </c>
      <c r="D11" s="108">
        <v>545376</v>
      </c>
      <c r="E11" s="42">
        <v>0</v>
      </c>
      <c r="F11" s="19"/>
      <c r="G11" s="15"/>
    </row>
    <row r="12" spans="1:7" ht="18.75" customHeight="1">
      <c r="A12" s="109" t="s">
        <v>218</v>
      </c>
      <c r="B12" s="111" t="s">
        <v>215</v>
      </c>
      <c r="C12" s="107">
        <v>534240</v>
      </c>
      <c r="D12" s="108">
        <v>534240</v>
      </c>
      <c r="E12" s="42">
        <v>0</v>
      </c>
      <c r="F12" s="19"/>
      <c r="G12" s="15"/>
    </row>
    <row r="13" spans="1:7" ht="18.75" customHeight="1">
      <c r="A13" s="109" t="s">
        <v>158</v>
      </c>
      <c r="B13" s="111" t="s">
        <v>234</v>
      </c>
      <c r="C13" s="107">
        <v>332820</v>
      </c>
      <c r="D13" s="108">
        <v>332820</v>
      </c>
      <c r="E13" s="42">
        <v>0</v>
      </c>
      <c r="F13" s="15"/>
      <c r="G13" s="15"/>
    </row>
    <row r="14" spans="1:7" ht="18.75" customHeight="1">
      <c r="A14" s="109" t="s">
        <v>30</v>
      </c>
      <c r="B14" s="111" t="s">
        <v>154</v>
      </c>
      <c r="C14" s="107">
        <v>830988</v>
      </c>
      <c r="D14" s="108">
        <v>830988</v>
      </c>
      <c r="E14" s="42">
        <v>0</v>
      </c>
      <c r="F14" s="15"/>
      <c r="G14" s="15"/>
    </row>
    <row r="15" spans="1:7" ht="18.75" customHeight="1">
      <c r="A15" s="109" t="s">
        <v>236</v>
      </c>
      <c r="B15" s="111" t="s">
        <v>196</v>
      </c>
      <c r="C15" s="107">
        <v>792504</v>
      </c>
      <c r="D15" s="108">
        <v>792504</v>
      </c>
      <c r="E15" s="42">
        <v>0</v>
      </c>
      <c r="F15" s="15"/>
      <c r="G15" s="15"/>
    </row>
    <row r="16" spans="1:7" ht="18.75" customHeight="1">
      <c r="A16" s="109" t="s">
        <v>62</v>
      </c>
      <c r="B16" s="111" t="s">
        <v>100</v>
      </c>
      <c r="C16" s="107">
        <v>7920</v>
      </c>
      <c r="D16" s="108">
        <v>7920</v>
      </c>
      <c r="E16" s="42">
        <v>0</v>
      </c>
      <c r="F16" s="15"/>
      <c r="G16" s="15"/>
    </row>
    <row r="17" spans="1:5" ht="18.75" customHeight="1">
      <c r="A17" s="109" t="s">
        <v>65</v>
      </c>
      <c r="B17" s="111" t="s">
        <v>176</v>
      </c>
      <c r="C17" s="107">
        <v>30564</v>
      </c>
      <c r="D17" s="108">
        <v>30564</v>
      </c>
      <c r="E17" s="42">
        <v>0</v>
      </c>
    </row>
    <row r="18" spans="1:7" ht="18.75" customHeight="1">
      <c r="A18" s="109" t="s">
        <v>207</v>
      </c>
      <c r="B18" s="111" t="s">
        <v>119</v>
      </c>
      <c r="C18" s="107">
        <v>796755</v>
      </c>
      <c r="D18" s="108">
        <v>796755</v>
      </c>
      <c r="E18" s="42">
        <v>0</v>
      </c>
      <c r="F18" s="15"/>
      <c r="G18" s="15"/>
    </row>
    <row r="19" spans="1:5" ht="18.75" customHeight="1">
      <c r="A19" s="109" t="s">
        <v>14</v>
      </c>
      <c r="B19" s="111" t="s">
        <v>87</v>
      </c>
      <c r="C19" s="107">
        <v>796755</v>
      </c>
      <c r="D19" s="108">
        <v>796755</v>
      </c>
      <c r="E19" s="42">
        <v>0</v>
      </c>
    </row>
    <row r="20" spans="1:5" ht="18.75" customHeight="1">
      <c r="A20" s="109" t="s">
        <v>90</v>
      </c>
      <c r="B20" s="111" t="s">
        <v>48</v>
      </c>
      <c r="C20" s="107">
        <v>928699</v>
      </c>
      <c r="D20" s="108">
        <v>928699</v>
      </c>
      <c r="E20" s="42">
        <v>0</v>
      </c>
    </row>
    <row r="21" spans="1:5" ht="18.75" customHeight="1">
      <c r="A21" s="109" t="s">
        <v>147</v>
      </c>
      <c r="B21" s="111" t="s">
        <v>191</v>
      </c>
      <c r="C21" s="107">
        <v>659296</v>
      </c>
      <c r="D21" s="108">
        <v>659296</v>
      </c>
      <c r="E21" s="42">
        <v>0</v>
      </c>
    </row>
    <row r="22" spans="1:5" ht="18.75" customHeight="1">
      <c r="A22" s="109" t="s">
        <v>149</v>
      </c>
      <c r="B22" s="111" t="s">
        <v>71</v>
      </c>
      <c r="C22" s="107">
        <v>269403</v>
      </c>
      <c r="D22" s="108">
        <v>269403</v>
      </c>
      <c r="E22" s="42">
        <v>0</v>
      </c>
    </row>
    <row r="23" spans="1:5" ht="18.75" customHeight="1">
      <c r="A23" s="109" t="s">
        <v>210</v>
      </c>
      <c r="B23" s="111" t="s">
        <v>202</v>
      </c>
      <c r="C23" s="107">
        <v>75305</v>
      </c>
      <c r="D23" s="108">
        <v>75305</v>
      </c>
      <c r="E23" s="42">
        <v>0</v>
      </c>
    </row>
    <row r="24" spans="1:5" ht="18.75" customHeight="1">
      <c r="A24" s="109" t="s">
        <v>209</v>
      </c>
      <c r="B24" s="111" t="s">
        <v>113</v>
      </c>
      <c r="C24" s="107">
        <v>75305</v>
      </c>
      <c r="D24" s="108">
        <v>75305</v>
      </c>
      <c r="E24" s="42">
        <v>0</v>
      </c>
    </row>
    <row r="25" spans="1:5" ht="18.75" customHeight="1">
      <c r="A25" s="109" t="s">
        <v>153</v>
      </c>
      <c r="B25" s="111" t="s">
        <v>67</v>
      </c>
      <c r="C25" s="107">
        <v>2400</v>
      </c>
      <c r="D25" s="108">
        <v>2400</v>
      </c>
      <c r="E25" s="42">
        <v>0</v>
      </c>
    </row>
    <row r="26" spans="1:5" ht="18.75" customHeight="1">
      <c r="A26" s="109" t="s">
        <v>172</v>
      </c>
      <c r="B26" s="111" t="s">
        <v>107</v>
      </c>
      <c r="C26" s="107">
        <v>2400</v>
      </c>
      <c r="D26" s="108">
        <v>2400</v>
      </c>
      <c r="E26" s="42">
        <v>0</v>
      </c>
    </row>
    <row r="27" spans="1:5" ht="18.75" customHeight="1">
      <c r="A27" s="109" t="s">
        <v>168</v>
      </c>
      <c r="B27" s="111" t="s">
        <v>95</v>
      </c>
      <c r="C27" s="107">
        <v>34200</v>
      </c>
      <c r="D27" s="108">
        <v>34200</v>
      </c>
      <c r="E27" s="42">
        <v>0</v>
      </c>
    </row>
    <row r="28" spans="1:5" ht="18.75" customHeight="1">
      <c r="A28" s="109" t="s">
        <v>194</v>
      </c>
      <c r="B28" s="111" t="s">
        <v>97</v>
      </c>
      <c r="C28" s="107">
        <v>34200</v>
      </c>
      <c r="D28" s="108">
        <v>34200</v>
      </c>
      <c r="E28" s="42">
        <v>0</v>
      </c>
    </row>
    <row r="29" spans="1:5" ht="18.75" customHeight="1">
      <c r="A29" s="109" t="s">
        <v>131</v>
      </c>
      <c r="B29" s="111" t="s">
        <v>155</v>
      </c>
      <c r="C29" s="107">
        <v>1512800</v>
      </c>
      <c r="D29" s="108">
        <v>0</v>
      </c>
      <c r="E29" s="42">
        <v>1512800</v>
      </c>
    </row>
    <row r="30" spans="1:5" ht="18.75" customHeight="1">
      <c r="A30" s="109" t="s">
        <v>91</v>
      </c>
      <c r="B30" s="111" t="s">
        <v>85</v>
      </c>
      <c r="C30" s="107">
        <v>631000</v>
      </c>
      <c r="D30" s="108">
        <v>0</v>
      </c>
      <c r="E30" s="42">
        <v>631000</v>
      </c>
    </row>
    <row r="31" spans="1:5" ht="18.75" customHeight="1">
      <c r="A31" s="109" t="s">
        <v>104</v>
      </c>
      <c r="B31" s="111" t="s">
        <v>86</v>
      </c>
      <c r="C31" s="107">
        <v>631000</v>
      </c>
      <c r="D31" s="108">
        <v>0</v>
      </c>
      <c r="E31" s="42">
        <v>631000</v>
      </c>
    </row>
    <row r="32" spans="1:5" ht="18.75" customHeight="1">
      <c r="A32" s="109" t="s">
        <v>28</v>
      </c>
      <c r="B32" s="111" t="s">
        <v>72</v>
      </c>
      <c r="C32" s="107">
        <v>131000</v>
      </c>
      <c r="D32" s="108">
        <v>0</v>
      </c>
      <c r="E32" s="42">
        <v>131000</v>
      </c>
    </row>
    <row r="33" spans="1:5" ht="18.75" customHeight="1">
      <c r="A33" s="109" t="s">
        <v>42</v>
      </c>
      <c r="B33" s="111" t="s">
        <v>193</v>
      </c>
      <c r="C33" s="107">
        <v>131000</v>
      </c>
      <c r="D33" s="108">
        <v>0</v>
      </c>
      <c r="E33" s="42">
        <v>131000</v>
      </c>
    </row>
    <row r="34" spans="1:5" ht="18.75" customHeight="1">
      <c r="A34" s="109" t="s">
        <v>109</v>
      </c>
      <c r="B34" s="111" t="s">
        <v>144</v>
      </c>
      <c r="C34" s="107">
        <v>163000</v>
      </c>
      <c r="D34" s="108">
        <v>0</v>
      </c>
      <c r="E34" s="42">
        <v>163000</v>
      </c>
    </row>
    <row r="35" spans="1:5" ht="18.75" customHeight="1">
      <c r="A35" s="109" t="s">
        <v>123</v>
      </c>
      <c r="B35" s="111" t="s">
        <v>171</v>
      </c>
      <c r="C35" s="107">
        <v>163000</v>
      </c>
      <c r="D35" s="108">
        <v>0</v>
      </c>
      <c r="E35" s="42">
        <v>163000</v>
      </c>
    </row>
    <row r="36" spans="1:5" ht="18.75" customHeight="1">
      <c r="A36" s="109" t="s">
        <v>183</v>
      </c>
      <c r="B36" s="111" t="s">
        <v>200</v>
      </c>
      <c r="C36" s="107">
        <v>434800</v>
      </c>
      <c r="D36" s="108">
        <v>0</v>
      </c>
      <c r="E36" s="42">
        <v>434800</v>
      </c>
    </row>
    <row r="37" spans="1:5" ht="18.75" customHeight="1">
      <c r="A37" s="109" t="s">
        <v>192</v>
      </c>
      <c r="B37" s="111" t="s">
        <v>232</v>
      </c>
      <c r="C37" s="107">
        <v>434800</v>
      </c>
      <c r="D37" s="108">
        <v>0</v>
      </c>
      <c r="E37" s="42">
        <v>434800</v>
      </c>
    </row>
    <row r="38" spans="1:5" ht="18.75" customHeight="1">
      <c r="A38" s="109" t="s">
        <v>142</v>
      </c>
      <c r="B38" s="111" t="s">
        <v>135</v>
      </c>
      <c r="C38" s="107">
        <v>153000</v>
      </c>
      <c r="D38" s="108">
        <v>0</v>
      </c>
      <c r="E38" s="42">
        <v>153000</v>
      </c>
    </row>
    <row r="39" spans="1:5" ht="18.75" customHeight="1">
      <c r="A39" s="109" t="s">
        <v>150</v>
      </c>
      <c r="B39" s="111" t="s">
        <v>141</v>
      </c>
      <c r="C39" s="107">
        <v>153000</v>
      </c>
      <c r="D39" s="108">
        <v>0</v>
      </c>
      <c r="E39" s="42">
        <v>153000</v>
      </c>
    </row>
    <row r="40" spans="1:5" ht="18.75" customHeight="1">
      <c r="A40" s="109" t="s">
        <v>70</v>
      </c>
      <c r="B40" s="111" t="s">
        <v>9</v>
      </c>
      <c r="C40" s="107">
        <v>728902</v>
      </c>
      <c r="D40" s="108">
        <v>728902</v>
      </c>
      <c r="E40" s="42">
        <v>0</v>
      </c>
    </row>
    <row r="41" spans="1:5" ht="18.75" customHeight="1">
      <c r="A41" s="109" t="s">
        <v>30</v>
      </c>
      <c r="B41" s="111" t="s">
        <v>73</v>
      </c>
      <c r="C41" s="107">
        <v>160272</v>
      </c>
      <c r="D41" s="108">
        <v>160272</v>
      </c>
      <c r="E41" s="42">
        <v>0</v>
      </c>
    </row>
    <row r="42" spans="1:5" ht="18.75" customHeight="1">
      <c r="A42" s="109" t="s">
        <v>156</v>
      </c>
      <c r="B42" s="111" t="s">
        <v>140</v>
      </c>
      <c r="C42" s="107">
        <v>160272</v>
      </c>
      <c r="D42" s="108">
        <v>160272</v>
      </c>
      <c r="E42" s="42">
        <v>0</v>
      </c>
    </row>
    <row r="43" spans="1:5" ht="18.75" customHeight="1">
      <c r="A43" s="109" t="s">
        <v>106</v>
      </c>
      <c r="B43" s="111" t="s">
        <v>92</v>
      </c>
      <c r="C43" s="107">
        <v>388586</v>
      </c>
      <c r="D43" s="108">
        <v>388586</v>
      </c>
      <c r="E43" s="42">
        <v>0</v>
      </c>
    </row>
    <row r="44" spans="1:5" ht="18.75" customHeight="1">
      <c r="A44" s="109" t="s">
        <v>66</v>
      </c>
      <c r="B44" s="111" t="s">
        <v>217</v>
      </c>
      <c r="C44" s="107">
        <v>388586</v>
      </c>
      <c r="D44" s="108">
        <v>388586</v>
      </c>
      <c r="E44" s="42">
        <v>0</v>
      </c>
    </row>
    <row r="45" spans="1:5" ht="18.75" customHeight="1">
      <c r="A45" s="109" t="s">
        <v>47</v>
      </c>
      <c r="B45" s="111" t="s">
        <v>96</v>
      </c>
      <c r="C45" s="107">
        <v>85224</v>
      </c>
      <c r="D45" s="108">
        <v>85224</v>
      </c>
      <c r="E45" s="42">
        <v>0</v>
      </c>
    </row>
    <row r="46" spans="1:5" ht="18.75" customHeight="1">
      <c r="A46" s="109" t="s">
        <v>6</v>
      </c>
      <c r="B46" s="111" t="s">
        <v>122</v>
      </c>
      <c r="C46" s="107">
        <v>85224</v>
      </c>
      <c r="D46" s="108">
        <v>85224</v>
      </c>
      <c r="E46" s="42">
        <v>0</v>
      </c>
    </row>
    <row r="47" spans="1:5" ht="18.75" customHeight="1">
      <c r="A47" s="109" t="s">
        <v>109</v>
      </c>
      <c r="B47" s="111" t="s">
        <v>121</v>
      </c>
      <c r="C47" s="107">
        <v>1740</v>
      </c>
      <c r="D47" s="108">
        <v>1740</v>
      </c>
      <c r="E47" s="42">
        <v>0</v>
      </c>
    </row>
    <row r="48" spans="1:5" ht="18.75" customHeight="1">
      <c r="A48" s="109" t="s">
        <v>69</v>
      </c>
      <c r="B48" s="111" t="s">
        <v>180</v>
      </c>
      <c r="C48" s="107">
        <v>1740</v>
      </c>
      <c r="D48" s="108">
        <v>1740</v>
      </c>
      <c r="E48" s="42">
        <v>0</v>
      </c>
    </row>
    <row r="49" spans="1:5" ht="18.75" customHeight="1">
      <c r="A49" s="109" t="s">
        <v>227</v>
      </c>
      <c r="B49" s="111" t="s">
        <v>204</v>
      </c>
      <c r="C49" s="107">
        <v>55040</v>
      </c>
      <c r="D49" s="108">
        <v>55040</v>
      </c>
      <c r="E49" s="42">
        <v>0</v>
      </c>
    </row>
    <row r="50" spans="1:5" ht="18.75" customHeight="1">
      <c r="A50" s="109" t="s">
        <v>185</v>
      </c>
      <c r="B50" s="111" t="s">
        <v>124</v>
      </c>
      <c r="C50" s="107">
        <v>55040</v>
      </c>
      <c r="D50" s="108">
        <v>55040</v>
      </c>
      <c r="E50" s="42">
        <v>0</v>
      </c>
    </row>
    <row r="51" spans="1:5" ht="18.75" customHeight="1">
      <c r="A51" s="109" t="s">
        <v>46</v>
      </c>
      <c r="B51" s="111" t="s">
        <v>157</v>
      </c>
      <c r="C51" s="107">
        <v>20640</v>
      </c>
      <c r="D51" s="108">
        <v>20640</v>
      </c>
      <c r="E51" s="42">
        <v>0</v>
      </c>
    </row>
    <row r="52" spans="1:5" ht="18.75" customHeight="1">
      <c r="A52" s="109" t="s">
        <v>5</v>
      </c>
      <c r="B52" s="111" t="s">
        <v>112</v>
      </c>
      <c r="C52" s="107">
        <v>20640</v>
      </c>
      <c r="D52" s="108">
        <v>20640</v>
      </c>
      <c r="E52" s="42">
        <v>0</v>
      </c>
    </row>
    <row r="53" spans="1:5" ht="18.75" customHeight="1">
      <c r="A53" s="109" t="s">
        <v>168</v>
      </c>
      <c r="B53" s="111" t="s">
        <v>208</v>
      </c>
      <c r="C53" s="107">
        <v>17400</v>
      </c>
      <c r="D53" s="108">
        <v>17400</v>
      </c>
      <c r="E53" s="42">
        <v>0</v>
      </c>
    </row>
    <row r="54" spans="1:5" ht="18.75" customHeight="1">
      <c r="A54" s="109" t="s">
        <v>126</v>
      </c>
      <c r="B54" s="111" t="s">
        <v>102</v>
      </c>
      <c r="C54" s="107">
        <v>17400</v>
      </c>
      <c r="D54" s="108">
        <v>17400</v>
      </c>
      <c r="E54" s="42">
        <v>0</v>
      </c>
    </row>
  </sheetData>
  <sheetProtection/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31"/>
    </row>
    <row r="2" spans="1:7" ht="30" customHeight="1">
      <c r="A2" s="32" t="s">
        <v>136</v>
      </c>
      <c r="B2" s="32"/>
      <c r="C2" s="32"/>
      <c r="D2" s="38"/>
      <c r="E2" s="38"/>
      <c r="F2" s="38"/>
      <c r="G2" s="38"/>
    </row>
    <row r="3" spans="1:7" ht="18" customHeight="1">
      <c r="A3" s="34" t="s">
        <v>76</v>
      </c>
      <c r="B3" s="34"/>
      <c r="C3" s="34"/>
      <c r="G3" s="31" t="s">
        <v>13</v>
      </c>
    </row>
    <row r="4" spans="1:7" ht="31.5" customHeight="1">
      <c r="A4" s="36" t="s">
        <v>118</v>
      </c>
      <c r="B4" s="36" t="s">
        <v>181</v>
      </c>
      <c r="C4" s="36" t="s">
        <v>52</v>
      </c>
      <c r="D4" s="37" t="s">
        <v>162</v>
      </c>
      <c r="E4" s="36" t="s">
        <v>116</v>
      </c>
      <c r="F4" s="47" t="s">
        <v>237</v>
      </c>
      <c r="G4" s="36" t="s">
        <v>190</v>
      </c>
    </row>
    <row r="5" spans="1:7" ht="21.75" customHeight="1">
      <c r="A5" s="84" t="s">
        <v>152</v>
      </c>
      <c r="B5" s="84" t="s">
        <v>152</v>
      </c>
      <c r="C5" s="78">
        <v>1</v>
      </c>
      <c r="D5" s="77">
        <f>C5+1</f>
        <v>2</v>
      </c>
      <c r="E5" s="77">
        <f>D5+1</f>
        <v>3</v>
      </c>
      <c r="F5" s="77">
        <f>E5+1</f>
        <v>4</v>
      </c>
      <c r="G5" s="77">
        <f>F5+1</f>
        <v>5</v>
      </c>
    </row>
    <row r="6" spans="1:7" ht="22.5" customHeight="1">
      <c r="A6" s="106"/>
      <c r="B6" s="106" t="s">
        <v>52</v>
      </c>
      <c r="C6" s="102">
        <v>294000</v>
      </c>
      <c r="D6" s="105">
        <v>0</v>
      </c>
      <c r="E6" s="104">
        <v>163000</v>
      </c>
      <c r="F6" s="101">
        <v>131000</v>
      </c>
      <c r="G6" s="102">
        <v>0</v>
      </c>
    </row>
    <row r="7" spans="1:7" ht="22.5" customHeight="1">
      <c r="A7" s="106" t="s">
        <v>128</v>
      </c>
      <c r="B7" s="106" t="s">
        <v>161</v>
      </c>
      <c r="C7" s="102">
        <v>294000</v>
      </c>
      <c r="D7" s="105">
        <v>0</v>
      </c>
      <c r="E7" s="104">
        <v>163000</v>
      </c>
      <c r="F7" s="101">
        <v>131000</v>
      </c>
      <c r="G7" s="102">
        <v>0</v>
      </c>
    </row>
    <row r="8" spans="1:7" ht="12.75" customHeight="1">
      <c r="A8" s="5"/>
      <c r="B8" s="5"/>
      <c r="C8" s="5"/>
      <c r="D8" s="5"/>
      <c r="E8" s="5"/>
      <c r="F8" s="5"/>
      <c r="G8" s="5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3:7" ht="12.75" customHeight="1">
      <c r="C15" s="5"/>
      <c r="E15" s="5"/>
      <c r="F15" s="5"/>
      <c r="G15" s="5"/>
    </row>
    <row r="16" spans="5:7" ht="12.75" customHeight="1">
      <c r="E16" s="5"/>
      <c r="F16" s="5"/>
      <c r="G16" s="5"/>
    </row>
    <row r="17" spans="3:7" ht="12.75" customHeight="1">
      <c r="C17" s="5"/>
      <c r="E17" s="5"/>
      <c r="F17" s="5"/>
      <c r="G17" s="5"/>
    </row>
    <row r="18" spans="3:7" ht="12.75" customHeight="1">
      <c r="C18" s="5"/>
      <c r="E18" s="5"/>
      <c r="F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sheetProtection/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dcterms:modified xsi:type="dcterms:W3CDTF">2018-03-16T09:23:31Z</dcterms:modified>
  <cp:category/>
  <cp:version/>
  <cp:contentType/>
  <cp:contentStatus/>
</cp:coreProperties>
</file>