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" activeTab="1"/>
  </bookViews>
  <sheets>
    <sheet name="2018年专项扶贫资金投入情况" sheetId="2" state="hidden" r:id="rId1"/>
    <sheet name="2018年专项项目情况" sheetId="3" r:id="rId2"/>
    <sheet name="汇总表" sheetId="4" state="hidden" r:id="rId3"/>
  </sheets>
  <definedNames>
    <definedName name="_xlnm._FilterDatabase" localSheetId="1" hidden="1">'2018年专项项目情况'!$A$4:$I$65</definedName>
    <definedName name="_xlnm.Print_Area" localSheetId="2">汇总表!$A$1:$G$27</definedName>
    <definedName name="_xlnm.Print_Titles" localSheetId="0">'2018年专项扶贫资金投入情况'!$1:$3</definedName>
  </definedNames>
  <calcPr calcId="144525"/>
</workbook>
</file>

<file path=xl/sharedStrings.xml><?xml version="1.0" encoding="utf-8"?>
<sst xmlns="http://schemas.openxmlformats.org/spreadsheetml/2006/main" count="176">
  <si>
    <t>赣县区2018年财政专项扶贫资金情况统计表</t>
  </si>
  <si>
    <t>序号</t>
  </si>
  <si>
    <t>指标名称</t>
  </si>
  <si>
    <t>指标文号</t>
  </si>
  <si>
    <t>整合资金金额（万元）</t>
  </si>
  <si>
    <t>第一、第二批计划</t>
  </si>
  <si>
    <t>第三、第四批计划</t>
  </si>
  <si>
    <t>计划下达文件</t>
  </si>
  <si>
    <t>一</t>
  </si>
  <si>
    <t>2018年中央、省、市、区级财政专项扶贫资金合计</t>
  </si>
  <si>
    <t>中央财政专项扶贫资金小计</t>
  </si>
  <si>
    <t>（1）</t>
  </si>
  <si>
    <t>关于提前下达江西省2018年中央财政专项扶贫资金的通知</t>
  </si>
  <si>
    <t>赣财扶指【2017】22号</t>
  </si>
  <si>
    <t>赣区府办字【2018】31号（第一、第二批计划）</t>
  </si>
  <si>
    <t>（2）</t>
  </si>
  <si>
    <t>江西省财政厅关于提前下达江西省2018年中央财政专项扶贫资金（扶贫发展方向）的通知</t>
  </si>
  <si>
    <t>赣财扶指【2017】30号</t>
  </si>
  <si>
    <t>（3）</t>
  </si>
  <si>
    <t>江西省财政厅关于下达2018年财政专项扶贫资金的通知</t>
  </si>
  <si>
    <t>赣财扶指【2018】3号</t>
  </si>
  <si>
    <t>赣区财【2018】183号（第三、第四批）</t>
  </si>
  <si>
    <t>省级财政专项扶贫资金小计</t>
  </si>
  <si>
    <t>江西省财政厅关于提前下达2018年省级财政专项扶贫资金的通知</t>
  </si>
  <si>
    <t>赣财扶指【2017】16号</t>
  </si>
  <si>
    <t>江西省财政厅关于下达省级第二批财政专项扶贫资金的通知</t>
  </si>
  <si>
    <t>赣财扶指【2018】1号</t>
  </si>
  <si>
    <t>关于下达省级专项扶贫奖励资金</t>
  </si>
  <si>
    <t>赣财扶指【2018】12号</t>
  </si>
  <si>
    <t>关于下达省级2018年农业结构调整扶贫专项资金</t>
  </si>
  <si>
    <t>赣财扶指【2018】5号</t>
  </si>
  <si>
    <t>江西省财政厅关于提前下达2018年贫困村新农村建设省级财政补助资金的通知</t>
  </si>
  <si>
    <t>赣财扶指【2017】23号</t>
  </si>
  <si>
    <t>关于下达2018年易地扶贫搬迁省级补助资金的通知</t>
  </si>
  <si>
    <t>赣财扶指【2018】2号</t>
  </si>
  <si>
    <t>市级财政专项扶贫资金小计</t>
  </si>
  <si>
    <t>关于下达2018年市领导挂点帮扶脱贫攻坚资金的通知</t>
  </si>
  <si>
    <t>赣市财农字【2018】49号</t>
  </si>
  <si>
    <t>赣州市财政局关于下达2018以工代赈项目市级配套资金的通知</t>
  </si>
  <si>
    <t>赣市财农字【2018】18号</t>
  </si>
  <si>
    <t>2017年第五批“产业扶贫信贷通”风险缓释金</t>
  </si>
  <si>
    <t>赣市财农字【2018】17号</t>
  </si>
  <si>
    <t>2017年第六批“产业扶贫信贷通”风险缓释金</t>
  </si>
  <si>
    <t>赣市财农字【2018】41号</t>
  </si>
  <si>
    <t>2018年第一批“产业扶贫信贷通”风险缓释金</t>
  </si>
  <si>
    <t>赣市财农字【2018】57号</t>
  </si>
  <si>
    <t>关于下达2018年度“整洁美丽，和谐宜居”新农村建设市级配套资金的通知</t>
  </si>
  <si>
    <t>赣市财农字【2018】13号</t>
  </si>
  <si>
    <t>区级财政专项扶贫资金小计</t>
  </si>
  <si>
    <t>本级财政预算安排贫困村新农村建设配套资金</t>
  </si>
  <si>
    <t>本级年初预算</t>
  </si>
  <si>
    <t>本级财政预算安排村庄整治、产业扶贫、深度贫困村脱贫攻坚资金</t>
  </si>
  <si>
    <t>吉埠镇2018年财政专项扶贫资金项目明细表</t>
  </si>
  <si>
    <t>单位：万元</t>
  </si>
  <si>
    <t>乡镇（单位）</t>
  </si>
  <si>
    <t>村</t>
  </si>
  <si>
    <t>专项类别</t>
  </si>
  <si>
    <t>文号</t>
  </si>
  <si>
    <t>项目类别</t>
  </si>
  <si>
    <t>项目名称</t>
  </si>
  <si>
    <t>绩效目标</t>
  </si>
  <si>
    <t>资金规模</t>
  </si>
  <si>
    <t>合计</t>
  </si>
  <si>
    <t>吉埠镇</t>
  </si>
  <si>
    <t>上堡村</t>
  </si>
  <si>
    <t>中央财政专项资金</t>
  </si>
  <si>
    <t>生产生活条件改善项目</t>
  </si>
  <si>
    <t>野鸡组鹅背上入户便道工程</t>
  </si>
  <si>
    <t>长900米，宽2.5米，厚0.15米，涉及许玉忠、许勇明等8户贫困户</t>
  </si>
  <si>
    <t>吉埠村</t>
  </si>
  <si>
    <t>省级财政专项资金</t>
  </si>
  <si>
    <t>新农村村庄整治项目</t>
  </si>
  <si>
    <t>吉埠村垇上新农村建设村庄整治项目</t>
  </si>
  <si>
    <t>房屋维修加固2户</t>
  </si>
  <si>
    <t>改塘260立方米</t>
  </si>
  <si>
    <t>路面硬化400米</t>
  </si>
  <si>
    <t>改水改厕3户</t>
  </si>
  <si>
    <t>新建排水沟400米</t>
  </si>
  <si>
    <t>吉埠村古景坝新农村建设村庄整治项目</t>
  </si>
  <si>
    <t>入户便道600米砌</t>
  </si>
  <si>
    <t>改塘300立方米</t>
  </si>
  <si>
    <t>路面硬化450米</t>
  </si>
  <si>
    <t>新建排水沟300米</t>
  </si>
  <si>
    <t>白枧村</t>
  </si>
  <si>
    <t>白枧村曾屋新农村建设村庄整治项目</t>
  </si>
  <si>
    <t>房屋维修加固3户</t>
  </si>
  <si>
    <t>村点道路硬化100米</t>
  </si>
  <si>
    <t>入户便道硬化1.1千米</t>
  </si>
  <si>
    <t>改厕10户</t>
  </si>
  <si>
    <t>白枧村大窝内新农村建设村庄整治项目</t>
  </si>
  <si>
    <t>村点道路硬化650米</t>
  </si>
  <si>
    <t>入户便道硬化325米</t>
  </si>
  <si>
    <t>改厕 10户</t>
  </si>
  <si>
    <t>白枧村大山背新农村建设村庄整治项目</t>
  </si>
  <si>
    <t>房屋维修加固8户</t>
  </si>
  <si>
    <t>改水改厕10户</t>
  </si>
  <si>
    <t>村点道路硬化180米</t>
  </si>
  <si>
    <t>瑶村村</t>
  </si>
  <si>
    <t>瑶村郑屋新农村建设村庄整治项目</t>
  </si>
  <si>
    <t>村点道路硬化100平米</t>
  </si>
  <si>
    <t>房屋维修加固8户3200平方米</t>
  </si>
  <si>
    <t>入户便道（长150米宽1.5米厚0.1米）</t>
  </si>
  <si>
    <t>新建排水沟(长200米宽0.3米高0.3米）</t>
  </si>
  <si>
    <t>改厕20户</t>
  </si>
  <si>
    <t>瑶村龙下新农村建设村庄整治项目</t>
  </si>
  <si>
    <t>改水、改厕15户</t>
  </si>
  <si>
    <t>入户便道700米</t>
  </si>
  <si>
    <t>新建排水沟600米</t>
  </si>
  <si>
    <t>石含村</t>
  </si>
  <si>
    <t xml:space="preserve">石含村半坑新农村建设村庄整治项目
</t>
  </si>
  <si>
    <t>房屋维修改造9户</t>
  </si>
  <si>
    <t>改厕2户</t>
  </si>
  <si>
    <t>新建厕所10户</t>
  </si>
  <si>
    <t xml:space="preserve">石含村白竹坑新农村建设村庄整治项目
</t>
  </si>
  <si>
    <t>房屋维修加固5户</t>
  </si>
  <si>
    <t>修建排污水沟800米</t>
  </si>
  <si>
    <t>新建厕所8户</t>
  </si>
  <si>
    <t>改厕8户</t>
  </si>
  <si>
    <t>大溪村</t>
  </si>
  <si>
    <t>大溪村安坑新农村建设村庄整治项目</t>
  </si>
  <si>
    <t>改沟长1000米</t>
  </si>
  <si>
    <t>改水改厕7户</t>
  </si>
  <si>
    <t>社建村</t>
  </si>
  <si>
    <t>社建村屋场湾新农村建设村庄整治项目</t>
  </si>
  <si>
    <t>房屋维修加固5241.7平方米</t>
  </si>
  <si>
    <t>改沟12米</t>
  </si>
  <si>
    <t>水南村</t>
  </si>
  <si>
    <t>光伏发电项目</t>
  </si>
  <si>
    <t>新建村级光伏发电站</t>
  </si>
  <si>
    <t>新建100kw光伏发电站</t>
  </si>
  <si>
    <t>扩容村级光伏发电站</t>
  </si>
  <si>
    <t>扩容32kw光伏发电站</t>
  </si>
  <si>
    <t>合龙村</t>
  </si>
  <si>
    <t>扩容40kw光伏发电站</t>
  </si>
  <si>
    <t>樟溪村</t>
  </si>
  <si>
    <t>若内村</t>
  </si>
  <si>
    <t>宝林村</t>
  </si>
  <si>
    <t>建节村</t>
  </si>
  <si>
    <t>易地扶贫省级补助资金</t>
  </si>
  <si>
    <t>市级财政专项资金</t>
  </si>
  <si>
    <t>贫困村基础设施项目</t>
  </si>
  <si>
    <t>丁屋等水毁公路、排污水沟修复工程</t>
  </si>
  <si>
    <t>修复丁屋岗上大山背水毁公路200米、排水沟1400米</t>
  </si>
  <si>
    <t>农户入户路硬化工程</t>
  </si>
  <si>
    <t>硬化1.5*0.1入户路300m³</t>
  </si>
  <si>
    <t>贫困群众生活设施整治</t>
  </si>
  <si>
    <t>整治贫困群众排污沟、街檐硬化70户</t>
  </si>
  <si>
    <t>公路沿线排污水沟工程</t>
  </si>
  <si>
    <t>现浇公路沿线排污水沟2200米、卢子坳拦砂坝1座</t>
  </si>
  <si>
    <t>韩屋、下芬田、丁屋等公路崩塌段修复</t>
  </si>
  <si>
    <t>公路崩塌修复8处共1300m³</t>
  </si>
  <si>
    <t>各乡镇</t>
  </si>
  <si>
    <t>赣市财农字[2018]13号</t>
  </si>
  <si>
    <t>2018年财政专项扶贫资金情况汇总表</t>
  </si>
  <si>
    <t>区级财政专项资金</t>
  </si>
  <si>
    <t>区扶贫和移民办</t>
  </si>
  <si>
    <t>区金融局</t>
  </si>
  <si>
    <t>长洛乡</t>
  </si>
  <si>
    <t>韩坊镇</t>
  </si>
  <si>
    <t>大田乡</t>
  </si>
  <si>
    <t>茅店镇</t>
  </si>
  <si>
    <t>南塘镇</t>
  </si>
  <si>
    <t>沙地镇</t>
  </si>
  <si>
    <t>五云镇</t>
  </si>
  <si>
    <t>石芫乡</t>
  </si>
  <si>
    <t>田村镇</t>
  </si>
  <si>
    <t>储潭镇</t>
  </si>
  <si>
    <t>江口镇</t>
  </si>
  <si>
    <t>宝莲山</t>
  </si>
  <si>
    <t>阳埠乡</t>
  </si>
  <si>
    <t>梅林镇</t>
  </si>
  <si>
    <t>湖江镇</t>
  </si>
  <si>
    <t>三溪乡</t>
  </si>
  <si>
    <t>大埠乡</t>
  </si>
  <si>
    <t>白鹭乡</t>
  </si>
  <si>
    <t>王母渡镇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</si>
</sst>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);[Red]\(0\)"/>
    <numFmt numFmtId="179" formatCode="0_);\(0\)"/>
  </numFmts>
  <fonts count="3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20"/>
      <color theme="1"/>
      <name val="黑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b/>
      <sz val="10"/>
      <name val="宋体"/>
      <charset val="134"/>
    </font>
    <font>
      <sz val="18"/>
      <color theme="1"/>
      <name val="方正小标宋简体"/>
      <charset val="134"/>
    </font>
    <font>
      <b/>
      <sz val="10"/>
      <color theme="1"/>
      <name val="等线 Light"/>
      <charset val="134"/>
      <scheme val="major"/>
    </font>
    <font>
      <sz val="10"/>
      <color theme="1"/>
      <name val="等线 Light"/>
      <charset val="134"/>
      <scheme val="major"/>
    </font>
    <font>
      <sz val="10"/>
      <color theme="1"/>
      <name val="宋体"/>
      <charset val="134"/>
    </font>
    <font>
      <sz val="10"/>
      <color rgb="FFFF0000"/>
      <name val="仿宋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color indexed="8"/>
      <name val="宋体"/>
      <charset val="134"/>
    </font>
    <font>
      <u/>
      <sz val="11"/>
      <color theme="10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21" borderId="10" applyNumberFormat="0" applyAlignment="0" applyProtection="0">
      <alignment vertical="center"/>
    </xf>
    <xf numFmtId="0" fontId="31" fillId="21" borderId="7" applyNumberFormat="0" applyAlignment="0" applyProtection="0">
      <alignment vertical="center"/>
    </xf>
    <xf numFmtId="0" fontId="32" fillId="25" borderId="1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</cellStyleXfs>
  <cellXfs count="67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10" fontId="0" fillId="0" borderId="0" xfId="0" applyNumberFormat="1" applyBorder="1"/>
    <xf numFmtId="0" fontId="0" fillId="0" borderId="0" xfId="0" applyBorder="1" applyAlignment="1"/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Fill="1"/>
    <xf numFmtId="176" fontId="0" fillId="0" borderId="0" xfId="0" applyNumberFormat="1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54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54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center" vertical="center" wrapText="1"/>
    </xf>
    <xf numFmtId="49" fontId="6" fillId="0" borderId="2" xfId="54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176" fontId="10" fillId="3" borderId="0" xfId="0" applyNumberFormat="1" applyFont="1" applyFill="1" applyAlignment="1">
      <alignment horizontal="center" vertical="center" wrapText="1"/>
    </xf>
    <xf numFmtId="0" fontId="11" fillId="3" borderId="0" xfId="0" applyNumberFormat="1" applyFont="1" applyFill="1" applyAlignment="1">
      <alignment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3" borderId="2" xfId="6" applyNumberFormat="1" applyFont="1" applyFill="1" applyBorder="1" applyAlignment="1">
      <alignment horizontal="center" vertical="center" wrapText="1"/>
    </xf>
    <xf numFmtId="176" fontId="5" fillId="3" borderId="2" xfId="6" applyNumberFormat="1" applyFont="1" applyFill="1" applyBorder="1" applyAlignment="1">
      <alignment horizontal="center" vertical="center" wrapText="1"/>
    </xf>
    <xf numFmtId="0" fontId="5" fillId="3" borderId="2" xfId="6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78" fontId="6" fillId="3" borderId="2" xfId="6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76" fontId="6" fillId="3" borderId="2" xfId="55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9" fontId="6" fillId="3" borderId="2" xfId="6" applyNumberFormat="1" applyFont="1" applyFill="1" applyBorder="1" applyAlignment="1">
      <alignment horizontal="center" vertical="center" wrapText="1"/>
    </xf>
    <xf numFmtId="176" fontId="6" fillId="3" borderId="2" xfId="15" applyNumberFormat="1" applyFont="1" applyFill="1" applyBorder="1" applyAlignment="1">
      <alignment horizontal="right" vertical="center" wrapText="1"/>
    </xf>
    <xf numFmtId="176" fontId="6" fillId="0" borderId="2" xfId="15" applyNumberFormat="1" applyFont="1" applyFill="1" applyBorder="1" applyAlignment="1">
      <alignment horizontal="right" vertical="center" wrapText="1"/>
    </xf>
    <xf numFmtId="0" fontId="6" fillId="3" borderId="2" xfId="55" applyFont="1" applyFill="1" applyBorder="1" applyAlignment="1">
      <alignment vertical="center" wrapText="1"/>
    </xf>
    <xf numFmtId="0" fontId="6" fillId="3" borderId="2" xfId="6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2_瑞金市2017年7月统筹整合使用财政涉农资金进度情况统计表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5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file:///G:\2018&#24180;&#25972;&#21512;&#25206;&#36139;&#36164;&#37329;&#36164;&#26009;\2018&#24180;&#25991;&#20214;&#65288;&#25351;&#26631;&#25991;&#20214;&#12289;&#36164;&#37329;&#25972;&#21512;&#25220;&#21578;&#21333;&#12289;&#39033;&#30446;&#23433;&#25490;&#25991;&#20214;&#12289;&#39033;&#30446;&#25209;&#22797;&#25991;&#20214;&#65289;\&#31532;&#19968;&#25209;&#25351;&#26631;\&#36195;&#36130;&#25206;&#25351;&#65288;2017&#65289;23&#21495;--&#30465;&#32423;&#36139;&#22256;&#26449;&#26032;&#20892;&#26449;&#24314;&#35774;.pdf" TargetMode="External"/><Relationship Id="rId3" Type="http://schemas.openxmlformats.org/officeDocument/2006/relationships/hyperlink" Target="file:///G:\2018&#24180;&#25972;&#21512;&#25206;&#36139;&#36164;&#37329;&#36164;&#26009;\2018&#24180;&#25991;&#20214;&#65288;&#25351;&#26631;&#25991;&#20214;&#12289;&#36164;&#37329;&#25972;&#21512;&#25220;&#21578;&#21333;&#12289;&#39033;&#30446;&#23433;&#25490;&#25991;&#20214;&#12289;&#39033;&#30446;&#25209;&#22797;&#25991;&#20214;&#65289;\&#31532;&#19977;&#25209;&#25351;&#26631;\&#36195;&#24066;&#36130;&#20892;&#23383;&#65288;2018&#65289;49&#21495;-&#24066;&#39046;&#23548;&#25346;&#28857;&#24110;&#25206;&#33073;&#36139;&#25915;&#22362;&#36164;&#37329;.pdf" TargetMode="External"/><Relationship Id="rId2" Type="http://schemas.openxmlformats.org/officeDocument/2006/relationships/hyperlink" Target="file:///G:\2018&#24180;&#25972;&#21512;&#25206;&#36139;&#36164;&#37329;&#36164;&#26009;\2018&#24180;&#25991;&#20214;&#65288;&#25351;&#26631;&#25991;&#20214;&#12289;&#36164;&#37329;&#25972;&#21512;&#25220;&#21578;&#21333;&#12289;&#39033;&#30446;&#23433;&#25490;&#25991;&#20214;&#12289;&#39033;&#30446;&#25209;&#22797;&#25991;&#20214;&#65289;\&#31532;&#19968;&#25209;&#25351;&#26631;\&#36195;&#36130;&#25206;&#25351;&#65288;2017)16&#21495;--&#30465;&#32423;&#36130;&#25919;&#19987;&#39033;.pdf" TargetMode="External"/><Relationship Id="rId1" Type="http://schemas.openxmlformats.org/officeDocument/2006/relationships/hyperlink" Target="file:///G:\2018&#24180;&#25972;&#21512;&#25206;&#36139;&#36164;&#37329;&#36164;&#26009;\2018&#24180;&#25991;&#20214;&#65288;&#25351;&#26631;&#25991;&#20214;&#12289;&#36164;&#37329;&#25972;&#21512;&#25220;&#21578;&#21333;&#12289;&#39033;&#30446;&#23433;&#25490;&#25991;&#20214;&#12289;&#39033;&#30446;&#25209;&#22797;&#25991;&#20214;&#65289;\&#31532;&#19968;&#25209;&#25351;&#26631;\&#36195;&#36130;&#25206;&#25351;&#65288;2017&#65289;22&#21495;--&#20013;&#22830;&#36130;&#25919;&#19987;&#39033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selection activeCell="H9" sqref="H9"/>
    </sheetView>
  </sheetViews>
  <sheetFormatPr defaultColWidth="9" defaultRowHeight="13.5" outlineLevelCol="6"/>
  <cols>
    <col min="1" max="1" width="12.5" customWidth="1"/>
    <col min="2" max="2" width="62.5" customWidth="1"/>
    <col min="3" max="3" width="22.125" customWidth="1"/>
    <col min="4" max="6" width="17.875" customWidth="1"/>
    <col min="7" max="7" width="28.25" customWidth="1"/>
    <col min="8" max="8" width="10.625" customWidth="1"/>
  </cols>
  <sheetData>
    <row r="1" ht="24" spans="1:7">
      <c r="A1" s="44" t="s">
        <v>0</v>
      </c>
      <c r="B1" s="44"/>
      <c r="C1" s="44"/>
      <c r="D1" s="44"/>
      <c r="E1" s="44"/>
      <c r="F1" s="44"/>
      <c r="G1" s="44"/>
    </row>
    <row r="2" spans="1:7">
      <c r="A2" s="45"/>
      <c r="B2" s="45"/>
      <c r="C2" s="46"/>
      <c r="D2" s="47"/>
      <c r="E2" s="47"/>
      <c r="F2" s="47"/>
      <c r="G2" s="48"/>
    </row>
    <row r="3" ht="24" spans="1:7">
      <c r="A3" s="49" t="s">
        <v>1</v>
      </c>
      <c r="B3" s="49" t="s">
        <v>2</v>
      </c>
      <c r="C3" s="49" t="s">
        <v>3</v>
      </c>
      <c r="D3" s="50" t="s">
        <v>4</v>
      </c>
      <c r="E3" s="50" t="s">
        <v>5</v>
      </c>
      <c r="F3" s="50" t="s">
        <v>6</v>
      </c>
      <c r="G3" s="49" t="s">
        <v>7</v>
      </c>
    </row>
    <row r="4" ht="30" customHeight="1" spans="1:7">
      <c r="A4" s="51" t="s">
        <v>8</v>
      </c>
      <c r="B4" s="51" t="s">
        <v>9</v>
      </c>
      <c r="C4" s="51"/>
      <c r="D4" s="52">
        <f>D5+D9+D17+D24</f>
        <v>26297.8</v>
      </c>
      <c r="E4" s="52">
        <f>E5+E9+E17+E24</f>
        <v>17337</v>
      </c>
      <c r="F4" s="52">
        <f>F5+F9+F17+F24</f>
        <v>3294.62</v>
      </c>
      <c r="G4" s="52"/>
    </row>
    <row r="5" ht="30" customHeight="1" spans="1:7">
      <c r="A5" s="51">
        <v>1</v>
      </c>
      <c r="B5" s="53" t="s">
        <v>10</v>
      </c>
      <c r="C5" s="51"/>
      <c r="D5" s="50">
        <f>SUM(D6:D8)</f>
        <v>7075</v>
      </c>
      <c r="E5" s="50">
        <f t="shared" ref="E5:F5" si="0">SUM(E6:E8)</f>
        <v>5825</v>
      </c>
      <c r="F5" s="50">
        <f t="shared" si="0"/>
        <v>1250</v>
      </c>
      <c r="G5" s="54"/>
    </row>
    <row r="6" ht="30" customHeight="1" spans="1:7">
      <c r="A6" s="55" t="s">
        <v>11</v>
      </c>
      <c r="B6" s="56" t="s">
        <v>12</v>
      </c>
      <c r="C6" s="37" t="s">
        <v>13</v>
      </c>
      <c r="D6" s="57">
        <v>146</v>
      </c>
      <c r="E6" s="57">
        <v>146</v>
      </c>
      <c r="F6" s="57"/>
      <c r="G6" s="58" t="s">
        <v>14</v>
      </c>
    </row>
    <row r="7" ht="30" customHeight="1" spans="1:7">
      <c r="A7" s="55" t="s">
        <v>15</v>
      </c>
      <c r="B7" s="56" t="s">
        <v>16</v>
      </c>
      <c r="C7" s="37" t="s">
        <v>17</v>
      </c>
      <c r="D7" s="57">
        <v>5679</v>
      </c>
      <c r="E7" s="57">
        <v>5679</v>
      </c>
      <c r="F7" s="57"/>
      <c r="G7" s="58" t="s">
        <v>14</v>
      </c>
    </row>
    <row r="8" ht="30" customHeight="1" spans="1:7">
      <c r="A8" s="55" t="s">
        <v>18</v>
      </c>
      <c r="B8" s="56" t="s">
        <v>19</v>
      </c>
      <c r="C8" s="37" t="s">
        <v>20</v>
      </c>
      <c r="D8" s="59">
        <v>1250</v>
      </c>
      <c r="E8" s="59"/>
      <c r="F8" s="59">
        <v>1250</v>
      </c>
      <c r="G8" s="60" t="s">
        <v>21</v>
      </c>
    </row>
    <row r="9" ht="30" customHeight="1" spans="1:7">
      <c r="A9" s="51">
        <v>1</v>
      </c>
      <c r="B9" s="53" t="s">
        <v>22</v>
      </c>
      <c r="C9" s="51"/>
      <c r="D9" s="50">
        <f>SUM(D10:D16)</f>
        <v>6586</v>
      </c>
      <c r="E9" s="50">
        <f t="shared" ref="E9:F9" si="1">SUM(E10:E16)</f>
        <v>5512</v>
      </c>
      <c r="F9" s="50">
        <f t="shared" si="1"/>
        <v>771</v>
      </c>
      <c r="G9" s="61"/>
    </row>
    <row r="10" ht="30" customHeight="1" spans="1:7">
      <c r="A10" s="62">
        <v>-4</v>
      </c>
      <c r="B10" s="56" t="s">
        <v>23</v>
      </c>
      <c r="C10" s="37" t="s">
        <v>24</v>
      </c>
      <c r="D10" s="57">
        <v>3142</v>
      </c>
      <c r="E10" s="57">
        <v>3142</v>
      </c>
      <c r="F10" s="57"/>
      <c r="G10" s="58" t="s">
        <v>14</v>
      </c>
    </row>
    <row r="11" ht="30" customHeight="1" spans="1:7">
      <c r="A11" s="62">
        <v>-5</v>
      </c>
      <c r="B11" s="56" t="s">
        <v>25</v>
      </c>
      <c r="C11" s="37" t="s">
        <v>26</v>
      </c>
      <c r="D11" s="59">
        <v>39</v>
      </c>
      <c r="E11" s="59"/>
      <c r="F11" s="59">
        <v>39</v>
      </c>
      <c r="G11" s="60" t="s">
        <v>21</v>
      </c>
    </row>
    <row r="12" ht="30" customHeight="1" spans="1:7">
      <c r="A12" s="62">
        <v>-6</v>
      </c>
      <c r="B12" s="56" t="s">
        <v>19</v>
      </c>
      <c r="C12" s="37" t="s">
        <v>20</v>
      </c>
      <c r="D12" s="59">
        <v>43</v>
      </c>
      <c r="E12" s="59"/>
      <c r="F12" s="59">
        <v>43</v>
      </c>
      <c r="G12" s="60" t="s">
        <v>21</v>
      </c>
    </row>
    <row r="13" ht="30" customHeight="1" spans="1:7">
      <c r="A13" s="62">
        <v>-7</v>
      </c>
      <c r="B13" s="56" t="s">
        <v>27</v>
      </c>
      <c r="C13" s="37" t="s">
        <v>28</v>
      </c>
      <c r="D13" s="57">
        <v>100</v>
      </c>
      <c r="E13" s="57"/>
      <c r="F13" s="57">
        <v>100</v>
      </c>
      <c r="G13" s="60" t="s">
        <v>21</v>
      </c>
    </row>
    <row r="14" ht="30" customHeight="1" spans="1:7">
      <c r="A14" s="62">
        <v>-8</v>
      </c>
      <c r="B14" s="56" t="s">
        <v>29</v>
      </c>
      <c r="C14" s="37" t="s">
        <v>30</v>
      </c>
      <c r="D14" s="57">
        <v>589</v>
      </c>
      <c r="E14" s="57"/>
      <c r="F14" s="57">
        <v>589</v>
      </c>
      <c r="G14" s="60" t="s">
        <v>21</v>
      </c>
    </row>
    <row r="15" ht="30" customHeight="1" spans="1:7">
      <c r="A15" s="62">
        <v>-9</v>
      </c>
      <c r="B15" s="56" t="s">
        <v>31</v>
      </c>
      <c r="C15" s="37" t="s">
        <v>32</v>
      </c>
      <c r="D15" s="57">
        <v>2370</v>
      </c>
      <c r="E15" s="57">
        <v>2370</v>
      </c>
      <c r="F15" s="57"/>
      <c r="G15" s="58" t="s">
        <v>14</v>
      </c>
    </row>
    <row r="16" ht="30" customHeight="1" spans="1:7">
      <c r="A16" s="62">
        <v>-10</v>
      </c>
      <c r="B16" s="56" t="s">
        <v>33</v>
      </c>
      <c r="C16" s="37" t="s">
        <v>34</v>
      </c>
      <c r="D16" s="57">
        <v>303</v>
      </c>
      <c r="E16" s="57"/>
      <c r="F16" s="57"/>
      <c r="G16" s="58"/>
    </row>
    <row r="17" ht="30" customHeight="1" spans="1:7">
      <c r="A17" s="49">
        <v>1</v>
      </c>
      <c r="B17" s="53" t="s">
        <v>35</v>
      </c>
      <c r="C17" s="51"/>
      <c r="D17" s="50">
        <f>SUM(D18:D23)</f>
        <v>6636.8</v>
      </c>
      <c r="E17" s="50">
        <f t="shared" ref="E17:F17" si="2">SUM(E18:E23)</f>
        <v>0</v>
      </c>
      <c r="F17" s="50">
        <f t="shared" si="2"/>
        <v>1273.62</v>
      </c>
      <c r="G17" s="58"/>
    </row>
    <row r="18" ht="30" customHeight="1" spans="1:7">
      <c r="A18" s="62">
        <v>-10</v>
      </c>
      <c r="B18" s="56" t="s">
        <v>36</v>
      </c>
      <c r="C18" s="37" t="s">
        <v>37</v>
      </c>
      <c r="D18" s="59">
        <v>300</v>
      </c>
      <c r="E18" s="59"/>
      <c r="F18" s="59">
        <v>300</v>
      </c>
      <c r="G18" s="60" t="s">
        <v>21</v>
      </c>
    </row>
    <row r="19" ht="30" customHeight="1" spans="1:7">
      <c r="A19" s="62">
        <v>-11</v>
      </c>
      <c r="B19" s="56" t="s">
        <v>38</v>
      </c>
      <c r="C19" s="37" t="s">
        <v>39</v>
      </c>
      <c r="D19" s="63">
        <v>25.62</v>
      </c>
      <c r="E19" s="63"/>
      <c r="F19" s="63">
        <v>25.62</v>
      </c>
      <c r="G19" s="60" t="s">
        <v>21</v>
      </c>
    </row>
    <row r="20" ht="30" customHeight="1" spans="1:7">
      <c r="A20" s="62">
        <v>-12</v>
      </c>
      <c r="B20" s="56" t="s">
        <v>40</v>
      </c>
      <c r="C20" s="37" t="s">
        <v>41</v>
      </c>
      <c r="D20" s="63">
        <v>1865.63</v>
      </c>
      <c r="E20" s="63"/>
      <c r="F20" s="63"/>
      <c r="G20" s="58"/>
    </row>
    <row r="21" ht="30" customHeight="1" spans="1:7">
      <c r="A21" s="62">
        <v>-13</v>
      </c>
      <c r="B21" s="56" t="s">
        <v>42</v>
      </c>
      <c r="C21" s="37" t="s">
        <v>43</v>
      </c>
      <c r="D21" s="64">
        <v>923.65</v>
      </c>
      <c r="E21" s="64"/>
      <c r="F21" s="64"/>
      <c r="G21" s="58"/>
    </row>
    <row r="22" ht="30" customHeight="1" spans="1:7">
      <c r="A22" s="62">
        <v>-14</v>
      </c>
      <c r="B22" s="56" t="s">
        <v>44</v>
      </c>
      <c r="C22" s="37" t="s">
        <v>45</v>
      </c>
      <c r="D22" s="63">
        <v>2573.9</v>
      </c>
      <c r="E22" s="63"/>
      <c r="F22" s="63"/>
      <c r="G22" s="58"/>
    </row>
    <row r="23" ht="30" customHeight="1" spans="1:7">
      <c r="A23" s="62">
        <v>-15</v>
      </c>
      <c r="B23" s="56" t="s">
        <v>46</v>
      </c>
      <c r="C23" s="37" t="s">
        <v>47</v>
      </c>
      <c r="D23" s="63">
        <v>948</v>
      </c>
      <c r="E23" s="63"/>
      <c r="F23" s="63">
        <v>948</v>
      </c>
      <c r="G23" s="60" t="s">
        <v>21</v>
      </c>
    </row>
    <row r="24" ht="30" customHeight="1" spans="1:7">
      <c r="A24" s="51">
        <v>1</v>
      </c>
      <c r="B24" s="53" t="s">
        <v>48</v>
      </c>
      <c r="C24" s="51"/>
      <c r="D24" s="50">
        <f>SUM(D25:D26)</f>
        <v>6000</v>
      </c>
      <c r="E24" s="50">
        <f t="shared" ref="E24:F24" si="3">SUM(E25:E26)</f>
        <v>6000</v>
      </c>
      <c r="F24" s="50">
        <f t="shared" si="3"/>
        <v>0</v>
      </c>
      <c r="G24" s="58"/>
    </row>
    <row r="25" ht="30" customHeight="1" spans="1:7">
      <c r="A25" s="62">
        <v>-16</v>
      </c>
      <c r="B25" s="65" t="s">
        <v>49</v>
      </c>
      <c r="C25" s="66" t="s">
        <v>50</v>
      </c>
      <c r="D25" s="57">
        <v>1422</v>
      </c>
      <c r="E25" s="57">
        <v>1422</v>
      </c>
      <c r="F25" s="57"/>
      <c r="G25" s="58" t="s">
        <v>14</v>
      </c>
    </row>
    <row r="26" ht="30" customHeight="1" spans="1:7">
      <c r="A26" s="62">
        <v>-17</v>
      </c>
      <c r="B26" s="65" t="s">
        <v>51</v>
      </c>
      <c r="C26" s="66" t="s">
        <v>50</v>
      </c>
      <c r="D26" s="57">
        <v>4578</v>
      </c>
      <c r="E26" s="57">
        <v>4578</v>
      </c>
      <c r="F26" s="57"/>
      <c r="G26" s="58" t="s">
        <v>14</v>
      </c>
    </row>
  </sheetData>
  <mergeCells count="1">
    <mergeCell ref="A1:G1"/>
  </mergeCells>
  <pageMargins left="0.707638888888889" right="0.707638888888889" top="0.747916666666667" bottom="0.747916666666667" header="0.313888888888889" footer="0.313888888888889"/>
  <pageSetup paperSize="9" scale="96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showZeros="0" tabSelected="1" workbookViewId="0">
      <selection activeCell="F5" sqref="F5"/>
    </sheetView>
  </sheetViews>
  <sheetFormatPr defaultColWidth="9" defaultRowHeight="13.5"/>
  <cols>
    <col min="1" max="1" width="6.625" style="1" customWidth="1"/>
    <col min="2" max="3" width="8.25" style="1" customWidth="1"/>
    <col min="4" max="4" width="11.875" style="1" customWidth="1"/>
    <col min="5" max="5" width="11.875" style="23" customWidth="1"/>
    <col min="6" max="6" width="10.875" style="1" customWidth="1"/>
    <col min="7" max="7" width="21.875" style="1" customWidth="1"/>
    <col min="8" max="8" width="36.375" style="1" customWidth="1"/>
    <col min="9" max="9" width="11.75" style="24" customWidth="1"/>
    <col min="10" max="16384" width="9" style="1"/>
  </cols>
  <sheetData>
    <row r="1" ht="22.5" spans="1:9">
      <c r="A1" s="25" t="s">
        <v>52</v>
      </c>
      <c r="B1" s="26"/>
      <c r="C1" s="26"/>
      <c r="D1" s="26"/>
      <c r="E1" s="26"/>
      <c r="F1" s="26"/>
      <c r="G1" s="26"/>
      <c r="H1" s="26"/>
      <c r="I1" s="40"/>
    </row>
    <row r="2" ht="19.5" customHeight="1" spans="5:9">
      <c r="E2" s="27"/>
      <c r="F2" s="27"/>
      <c r="G2" s="27"/>
      <c r="H2" s="28"/>
      <c r="I2" s="41" t="s">
        <v>53</v>
      </c>
    </row>
    <row r="3" ht="28.5" customHeight="1" spans="1:9">
      <c r="A3" s="29" t="s">
        <v>1</v>
      </c>
      <c r="B3" s="30" t="s">
        <v>54</v>
      </c>
      <c r="C3" s="30" t="s">
        <v>55</v>
      </c>
      <c r="D3" s="29" t="s">
        <v>56</v>
      </c>
      <c r="E3" s="29" t="s">
        <v>57</v>
      </c>
      <c r="F3" s="31" t="s">
        <v>58</v>
      </c>
      <c r="G3" s="30" t="s">
        <v>59</v>
      </c>
      <c r="H3" s="30" t="s">
        <v>60</v>
      </c>
      <c r="I3" s="42" t="s">
        <v>61</v>
      </c>
    </row>
    <row r="4" ht="31.5" customHeight="1" spans="1:9">
      <c r="A4" s="32"/>
      <c r="B4" s="32"/>
      <c r="C4" s="32"/>
      <c r="D4" s="32"/>
      <c r="E4" s="33"/>
      <c r="F4" s="31"/>
      <c r="G4" s="30"/>
      <c r="H4" s="30" t="s">
        <v>62</v>
      </c>
      <c r="I4" s="30">
        <f>SUBTOTAL(109,I5:I6178)</f>
        <v>960.74</v>
      </c>
    </row>
    <row r="5" ht="39.95" customHeight="1" spans="1:9">
      <c r="A5" s="34">
        <f>SUBTOTAL(103,$I$5:$I5)</f>
        <v>1</v>
      </c>
      <c r="B5" s="35" t="s">
        <v>63</v>
      </c>
      <c r="C5" s="36" t="s">
        <v>64</v>
      </c>
      <c r="D5" s="37" t="s">
        <v>65</v>
      </c>
      <c r="E5" s="38" t="s">
        <v>13</v>
      </c>
      <c r="F5" s="36" t="s">
        <v>66</v>
      </c>
      <c r="G5" s="36" t="s">
        <v>67</v>
      </c>
      <c r="H5" s="36" t="s">
        <v>68</v>
      </c>
      <c r="I5" s="36">
        <v>20</v>
      </c>
    </row>
    <row r="6" ht="39.95" customHeight="1" spans="1:9">
      <c r="A6" s="34">
        <f>SUBTOTAL(103,$I$5:$I6)</f>
        <v>2</v>
      </c>
      <c r="B6" s="36" t="s">
        <v>63</v>
      </c>
      <c r="C6" s="36" t="s">
        <v>69</v>
      </c>
      <c r="D6" s="36" t="s">
        <v>70</v>
      </c>
      <c r="E6" s="36" t="s">
        <v>32</v>
      </c>
      <c r="F6" s="36" t="s">
        <v>71</v>
      </c>
      <c r="G6" s="36" t="s">
        <v>72</v>
      </c>
      <c r="H6" s="37" t="s">
        <v>73</v>
      </c>
      <c r="I6" s="36">
        <v>24</v>
      </c>
    </row>
    <row r="7" ht="39.95" customHeight="1" spans="1:9">
      <c r="A7" s="34"/>
      <c r="B7" s="36" t="s">
        <v>63</v>
      </c>
      <c r="C7" s="36" t="s">
        <v>69</v>
      </c>
      <c r="D7" s="36" t="s">
        <v>70</v>
      </c>
      <c r="E7" s="36" t="s">
        <v>32</v>
      </c>
      <c r="F7" s="36" t="s">
        <v>71</v>
      </c>
      <c r="G7" s="36" t="s">
        <v>72</v>
      </c>
      <c r="H7" s="37" t="s">
        <v>74</v>
      </c>
      <c r="I7" s="36"/>
    </row>
    <row r="8" ht="39.95" customHeight="1" spans="1:9">
      <c r="A8" s="34"/>
      <c r="B8" s="36" t="s">
        <v>63</v>
      </c>
      <c r="C8" s="36" t="s">
        <v>69</v>
      </c>
      <c r="D8" s="36" t="s">
        <v>70</v>
      </c>
      <c r="E8" s="36" t="s">
        <v>32</v>
      </c>
      <c r="F8" s="36" t="s">
        <v>71</v>
      </c>
      <c r="G8" s="36" t="s">
        <v>72</v>
      </c>
      <c r="H8" s="37" t="s">
        <v>75</v>
      </c>
      <c r="I8" s="36"/>
    </row>
    <row r="9" ht="39.95" customHeight="1" spans="1:9">
      <c r="A9" s="34"/>
      <c r="B9" s="36" t="s">
        <v>63</v>
      </c>
      <c r="C9" s="36" t="s">
        <v>69</v>
      </c>
      <c r="D9" s="36" t="s">
        <v>70</v>
      </c>
      <c r="E9" s="36" t="s">
        <v>32</v>
      </c>
      <c r="F9" s="36" t="s">
        <v>71</v>
      </c>
      <c r="G9" s="36" t="s">
        <v>72</v>
      </c>
      <c r="H9" s="37" t="s">
        <v>76</v>
      </c>
      <c r="I9" s="36"/>
    </row>
    <row r="10" ht="39.95" customHeight="1" spans="1:9">
      <c r="A10" s="34"/>
      <c r="B10" s="36" t="s">
        <v>63</v>
      </c>
      <c r="C10" s="36" t="s">
        <v>69</v>
      </c>
      <c r="D10" s="36" t="s">
        <v>70</v>
      </c>
      <c r="E10" s="36" t="s">
        <v>32</v>
      </c>
      <c r="F10" s="36" t="s">
        <v>71</v>
      </c>
      <c r="G10" s="36" t="s">
        <v>72</v>
      </c>
      <c r="H10" s="37" t="s">
        <v>77</v>
      </c>
      <c r="I10" s="36"/>
    </row>
    <row r="11" ht="39.95" customHeight="1" spans="1:9">
      <c r="A11" s="34">
        <f>SUBTOTAL(103,$I$5:$I11)</f>
        <v>3</v>
      </c>
      <c r="B11" s="36" t="s">
        <v>63</v>
      </c>
      <c r="C11" s="36" t="s">
        <v>69</v>
      </c>
      <c r="D11" s="36" t="s">
        <v>70</v>
      </c>
      <c r="E11" s="36" t="s">
        <v>32</v>
      </c>
      <c r="F11" s="36" t="s">
        <v>71</v>
      </c>
      <c r="G11" s="36" t="s">
        <v>78</v>
      </c>
      <c r="H11" s="37" t="s">
        <v>79</v>
      </c>
      <c r="I11" s="36">
        <v>24</v>
      </c>
    </row>
    <row r="12" ht="39.95" customHeight="1" spans="1:9">
      <c r="A12" s="34"/>
      <c r="B12" s="36" t="s">
        <v>63</v>
      </c>
      <c r="C12" s="36" t="s">
        <v>69</v>
      </c>
      <c r="D12" s="36" t="s">
        <v>70</v>
      </c>
      <c r="E12" s="36" t="s">
        <v>32</v>
      </c>
      <c r="F12" s="36" t="s">
        <v>71</v>
      </c>
      <c r="G12" s="36" t="s">
        <v>78</v>
      </c>
      <c r="H12" s="37" t="s">
        <v>80</v>
      </c>
      <c r="I12" s="36"/>
    </row>
    <row r="13" ht="39.95" customHeight="1" spans="1:9">
      <c r="A13" s="34"/>
      <c r="B13" s="36" t="s">
        <v>63</v>
      </c>
      <c r="C13" s="36" t="s">
        <v>69</v>
      </c>
      <c r="D13" s="36" t="s">
        <v>70</v>
      </c>
      <c r="E13" s="36" t="s">
        <v>32</v>
      </c>
      <c r="F13" s="36" t="s">
        <v>71</v>
      </c>
      <c r="G13" s="36" t="s">
        <v>78</v>
      </c>
      <c r="H13" s="37" t="s">
        <v>81</v>
      </c>
      <c r="I13" s="36"/>
    </row>
    <row r="14" ht="39.95" customHeight="1" spans="1:9">
      <c r="A14" s="34"/>
      <c r="B14" s="36" t="s">
        <v>63</v>
      </c>
      <c r="C14" s="36" t="s">
        <v>69</v>
      </c>
      <c r="D14" s="36" t="s">
        <v>70</v>
      </c>
      <c r="E14" s="36" t="s">
        <v>32</v>
      </c>
      <c r="F14" s="36" t="s">
        <v>71</v>
      </c>
      <c r="G14" s="36" t="s">
        <v>78</v>
      </c>
      <c r="H14" s="37" t="s">
        <v>76</v>
      </c>
      <c r="I14" s="36"/>
    </row>
    <row r="15" ht="39.95" customHeight="1" spans="1:9">
      <c r="A15" s="34"/>
      <c r="B15" s="36" t="s">
        <v>63</v>
      </c>
      <c r="C15" s="36" t="s">
        <v>69</v>
      </c>
      <c r="D15" s="36" t="s">
        <v>70</v>
      </c>
      <c r="E15" s="36" t="s">
        <v>32</v>
      </c>
      <c r="F15" s="36" t="s">
        <v>71</v>
      </c>
      <c r="G15" s="36" t="s">
        <v>78</v>
      </c>
      <c r="H15" s="37" t="s">
        <v>82</v>
      </c>
      <c r="I15" s="36"/>
    </row>
    <row r="16" ht="39.95" customHeight="1" spans="1:9">
      <c r="A16" s="34">
        <f>SUBTOTAL(103,$I$5:$I16)</f>
        <v>4</v>
      </c>
      <c r="B16" s="36" t="s">
        <v>63</v>
      </c>
      <c r="C16" s="36" t="s">
        <v>83</v>
      </c>
      <c r="D16" s="36" t="s">
        <v>70</v>
      </c>
      <c r="E16" s="36" t="s">
        <v>32</v>
      </c>
      <c r="F16" s="36" t="s">
        <v>71</v>
      </c>
      <c r="G16" s="36" t="s">
        <v>84</v>
      </c>
      <c r="H16" s="37" t="s">
        <v>85</v>
      </c>
      <c r="I16" s="36">
        <v>24</v>
      </c>
    </row>
    <row r="17" ht="39.95" customHeight="1" spans="1:9">
      <c r="A17" s="34"/>
      <c r="B17" s="36" t="s">
        <v>63</v>
      </c>
      <c r="C17" s="36" t="s">
        <v>83</v>
      </c>
      <c r="D17" s="36" t="s">
        <v>70</v>
      </c>
      <c r="E17" s="36" t="s">
        <v>32</v>
      </c>
      <c r="F17" s="36" t="s">
        <v>71</v>
      </c>
      <c r="G17" s="36" t="s">
        <v>84</v>
      </c>
      <c r="H17" s="37" t="s">
        <v>86</v>
      </c>
      <c r="I17" s="36"/>
    </row>
    <row r="18" ht="39.95" customHeight="1" spans="1:9">
      <c r="A18" s="34"/>
      <c r="B18" s="36" t="s">
        <v>63</v>
      </c>
      <c r="C18" s="36" t="s">
        <v>83</v>
      </c>
      <c r="D18" s="36" t="s">
        <v>70</v>
      </c>
      <c r="E18" s="36" t="s">
        <v>32</v>
      </c>
      <c r="F18" s="36" t="s">
        <v>71</v>
      </c>
      <c r="G18" s="36" t="s">
        <v>84</v>
      </c>
      <c r="H18" s="37" t="s">
        <v>87</v>
      </c>
      <c r="I18" s="36"/>
    </row>
    <row r="19" ht="39.95" customHeight="1" spans="1:9">
      <c r="A19" s="34"/>
      <c r="B19" s="36" t="s">
        <v>63</v>
      </c>
      <c r="C19" s="36" t="s">
        <v>83</v>
      </c>
      <c r="D19" s="36" t="s">
        <v>70</v>
      </c>
      <c r="E19" s="36" t="s">
        <v>32</v>
      </c>
      <c r="F19" s="36" t="s">
        <v>71</v>
      </c>
      <c r="G19" s="36" t="s">
        <v>84</v>
      </c>
      <c r="H19" s="37" t="s">
        <v>88</v>
      </c>
      <c r="I19" s="36"/>
    </row>
    <row r="20" ht="39.95" customHeight="1" spans="1:9">
      <c r="A20" s="34">
        <f>SUBTOTAL(103,$I$5:$I20)</f>
        <v>5</v>
      </c>
      <c r="B20" s="36" t="s">
        <v>63</v>
      </c>
      <c r="C20" s="36" t="s">
        <v>83</v>
      </c>
      <c r="D20" s="36" t="s">
        <v>70</v>
      </c>
      <c r="E20" s="36" t="s">
        <v>32</v>
      </c>
      <c r="F20" s="36" t="s">
        <v>71</v>
      </c>
      <c r="G20" s="36" t="s">
        <v>89</v>
      </c>
      <c r="H20" s="37" t="s">
        <v>90</v>
      </c>
      <c r="I20" s="36">
        <v>24</v>
      </c>
    </row>
    <row r="21" ht="39.95" customHeight="1" spans="1:9">
      <c r="A21" s="34"/>
      <c r="B21" s="36" t="s">
        <v>63</v>
      </c>
      <c r="C21" s="36" t="s">
        <v>83</v>
      </c>
      <c r="D21" s="36" t="s">
        <v>70</v>
      </c>
      <c r="E21" s="36" t="s">
        <v>32</v>
      </c>
      <c r="F21" s="36" t="s">
        <v>71</v>
      </c>
      <c r="G21" s="36" t="s">
        <v>89</v>
      </c>
      <c r="H21" s="37" t="s">
        <v>91</v>
      </c>
      <c r="I21" s="36"/>
    </row>
    <row r="22" ht="39.95" customHeight="1" spans="1:9">
      <c r="A22" s="34"/>
      <c r="B22" s="36" t="s">
        <v>63</v>
      </c>
      <c r="C22" s="36" t="s">
        <v>83</v>
      </c>
      <c r="D22" s="36" t="s">
        <v>70</v>
      </c>
      <c r="E22" s="36" t="s">
        <v>32</v>
      </c>
      <c r="F22" s="36" t="s">
        <v>71</v>
      </c>
      <c r="G22" s="36" t="s">
        <v>89</v>
      </c>
      <c r="H22" s="37" t="s">
        <v>92</v>
      </c>
      <c r="I22" s="36"/>
    </row>
    <row r="23" ht="39.95" customHeight="1" spans="1:9">
      <c r="A23" s="34">
        <f>SUBTOTAL(103,$I$5:$I23)</f>
        <v>6</v>
      </c>
      <c r="B23" s="36" t="s">
        <v>63</v>
      </c>
      <c r="C23" s="36" t="s">
        <v>83</v>
      </c>
      <c r="D23" s="36" t="s">
        <v>70</v>
      </c>
      <c r="E23" s="36" t="s">
        <v>32</v>
      </c>
      <c r="F23" s="36" t="s">
        <v>71</v>
      </c>
      <c r="G23" s="36" t="s">
        <v>93</v>
      </c>
      <c r="H23" s="37" t="s">
        <v>94</v>
      </c>
      <c r="I23" s="36">
        <v>24</v>
      </c>
    </row>
    <row r="24" ht="39.95" customHeight="1" spans="1:9">
      <c r="A24" s="34"/>
      <c r="B24" s="36" t="s">
        <v>63</v>
      </c>
      <c r="C24" s="36" t="s">
        <v>83</v>
      </c>
      <c r="D24" s="36" t="s">
        <v>70</v>
      </c>
      <c r="E24" s="36" t="s">
        <v>32</v>
      </c>
      <c r="F24" s="36" t="s">
        <v>71</v>
      </c>
      <c r="G24" s="36" t="s">
        <v>93</v>
      </c>
      <c r="H24" s="37" t="s">
        <v>95</v>
      </c>
      <c r="I24" s="36"/>
    </row>
    <row r="25" ht="39.95" customHeight="1" spans="1:9">
      <c r="A25" s="34"/>
      <c r="B25" s="36" t="s">
        <v>63</v>
      </c>
      <c r="C25" s="36" t="s">
        <v>83</v>
      </c>
      <c r="D25" s="36" t="s">
        <v>70</v>
      </c>
      <c r="E25" s="36" t="s">
        <v>32</v>
      </c>
      <c r="F25" s="36" t="s">
        <v>71</v>
      </c>
      <c r="G25" s="36" t="s">
        <v>93</v>
      </c>
      <c r="H25" s="37" t="s">
        <v>96</v>
      </c>
      <c r="I25" s="36"/>
    </row>
    <row r="26" ht="39.95" customHeight="1" spans="1:9">
      <c r="A26" s="34">
        <f>SUBTOTAL(103,$I$5:$I26)</f>
        <v>7</v>
      </c>
      <c r="B26" s="36" t="s">
        <v>63</v>
      </c>
      <c r="C26" s="36" t="s">
        <v>97</v>
      </c>
      <c r="D26" s="36" t="s">
        <v>70</v>
      </c>
      <c r="E26" s="36" t="s">
        <v>32</v>
      </c>
      <c r="F26" s="36" t="s">
        <v>71</v>
      </c>
      <c r="G26" s="36" t="s">
        <v>98</v>
      </c>
      <c r="H26" s="37" t="s">
        <v>99</v>
      </c>
      <c r="I26" s="36">
        <v>24</v>
      </c>
    </row>
    <row r="27" ht="39.95" customHeight="1" spans="1:9">
      <c r="A27" s="34"/>
      <c r="B27" s="36" t="s">
        <v>63</v>
      </c>
      <c r="C27" s="36" t="s">
        <v>97</v>
      </c>
      <c r="D27" s="36" t="s">
        <v>70</v>
      </c>
      <c r="E27" s="36" t="s">
        <v>32</v>
      </c>
      <c r="F27" s="36" t="s">
        <v>71</v>
      </c>
      <c r="G27" s="36" t="s">
        <v>98</v>
      </c>
      <c r="H27" s="37" t="s">
        <v>100</v>
      </c>
      <c r="I27" s="36"/>
    </row>
    <row r="28" ht="39.95" customHeight="1" spans="1:9">
      <c r="A28" s="34"/>
      <c r="B28" s="36" t="s">
        <v>63</v>
      </c>
      <c r="C28" s="36" t="s">
        <v>97</v>
      </c>
      <c r="D28" s="36" t="s">
        <v>70</v>
      </c>
      <c r="E28" s="36" t="s">
        <v>32</v>
      </c>
      <c r="F28" s="36" t="s">
        <v>71</v>
      </c>
      <c r="G28" s="36" t="s">
        <v>98</v>
      </c>
      <c r="H28" s="37" t="s">
        <v>101</v>
      </c>
      <c r="I28" s="36"/>
    </row>
    <row r="29" ht="39.95" customHeight="1" spans="1:9">
      <c r="A29" s="34"/>
      <c r="B29" s="36" t="s">
        <v>63</v>
      </c>
      <c r="C29" s="36" t="s">
        <v>97</v>
      </c>
      <c r="D29" s="36" t="s">
        <v>70</v>
      </c>
      <c r="E29" s="36" t="s">
        <v>32</v>
      </c>
      <c r="F29" s="36" t="s">
        <v>71</v>
      </c>
      <c r="G29" s="36" t="s">
        <v>98</v>
      </c>
      <c r="H29" s="37" t="s">
        <v>102</v>
      </c>
      <c r="I29" s="36"/>
    </row>
    <row r="30" ht="39.95" customHeight="1" spans="1:9">
      <c r="A30" s="34"/>
      <c r="B30" s="36" t="s">
        <v>63</v>
      </c>
      <c r="C30" s="36" t="s">
        <v>97</v>
      </c>
      <c r="D30" s="36" t="s">
        <v>70</v>
      </c>
      <c r="E30" s="36" t="s">
        <v>32</v>
      </c>
      <c r="F30" s="36" t="s">
        <v>71</v>
      </c>
      <c r="G30" s="36" t="s">
        <v>98</v>
      </c>
      <c r="H30" s="37" t="s">
        <v>103</v>
      </c>
      <c r="I30" s="36"/>
    </row>
    <row r="31" ht="39.95" customHeight="1" spans="1:9">
      <c r="A31" s="34">
        <f>SUBTOTAL(103,$I$5:$I31)</f>
        <v>8</v>
      </c>
      <c r="B31" s="36" t="s">
        <v>63</v>
      </c>
      <c r="C31" s="36" t="s">
        <v>97</v>
      </c>
      <c r="D31" s="36" t="s">
        <v>70</v>
      </c>
      <c r="E31" s="36" t="s">
        <v>32</v>
      </c>
      <c r="F31" s="36" t="s">
        <v>71</v>
      </c>
      <c r="G31" s="36" t="s">
        <v>104</v>
      </c>
      <c r="H31" s="37" t="s">
        <v>86</v>
      </c>
      <c r="I31" s="36">
        <v>24</v>
      </c>
    </row>
    <row r="32" ht="39.95" customHeight="1" spans="1:9">
      <c r="A32" s="34"/>
      <c r="B32" s="36" t="s">
        <v>63</v>
      </c>
      <c r="C32" s="36" t="s">
        <v>97</v>
      </c>
      <c r="D32" s="36" t="s">
        <v>70</v>
      </c>
      <c r="E32" s="36" t="s">
        <v>32</v>
      </c>
      <c r="F32" s="36" t="s">
        <v>71</v>
      </c>
      <c r="G32" s="36" t="s">
        <v>104</v>
      </c>
      <c r="H32" s="37" t="s">
        <v>105</v>
      </c>
      <c r="I32" s="36"/>
    </row>
    <row r="33" ht="39.95" customHeight="1" spans="1:9">
      <c r="A33" s="34"/>
      <c r="B33" s="36" t="s">
        <v>63</v>
      </c>
      <c r="C33" s="36" t="s">
        <v>97</v>
      </c>
      <c r="D33" s="36" t="s">
        <v>70</v>
      </c>
      <c r="E33" s="36" t="s">
        <v>32</v>
      </c>
      <c r="F33" s="36" t="s">
        <v>71</v>
      </c>
      <c r="G33" s="36" t="s">
        <v>104</v>
      </c>
      <c r="H33" s="37" t="s">
        <v>106</v>
      </c>
      <c r="I33" s="36"/>
    </row>
    <row r="34" ht="39.95" customHeight="1" spans="1:9">
      <c r="A34" s="34"/>
      <c r="B34" s="36" t="s">
        <v>63</v>
      </c>
      <c r="C34" s="36" t="s">
        <v>97</v>
      </c>
      <c r="D34" s="36" t="s">
        <v>70</v>
      </c>
      <c r="E34" s="36" t="s">
        <v>32</v>
      </c>
      <c r="F34" s="36" t="s">
        <v>71</v>
      </c>
      <c r="G34" s="36" t="s">
        <v>104</v>
      </c>
      <c r="H34" s="37" t="s">
        <v>107</v>
      </c>
      <c r="I34" s="36"/>
    </row>
    <row r="35" ht="39.95" customHeight="1" spans="1:9">
      <c r="A35" s="34">
        <f>SUBTOTAL(103,$I$5:$I35)</f>
        <v>9</v>
      </c>
      <c r="B35" s="36" t="s">
        <v>63</v>
      </c>
      <c r="C35" s="36" t="s">
        <v>108</v>
      </c>
      <c r="D35" s="36" t="s">
        <v>70</v>
      </c>
      <c r="E35" s="36" t="s">
        <v>32</v>
      </c>
      <c r="F35" s="36" t="s">
        <v>71</v>
      </c>
      <c r="G35" s="36" t="s">
        <v>109</v>
      </c>
      <c r="H35" s="37" t="s">
        <v>110</v>
      </c>
      <c r="I35" s="36">
        <v>24</v>
      </c>
    </row>
    <row r="36" ht="39.95" customHeight="1" spans="1:9">
      <c r="A36" s="34"/>
      <c r="B36" s="36" t="s">
        <v>63</v>
      </c>
      <c r="C36" s="36" t="s">
        <v>108</v>
      </c>
      <c r="D36" s="36" t="s">
        <v>70</v>
      </c>
      <c r="E36" s="36" t="s">
        <v>32</v>
      </c>
      <c r="F36" s="36" t="s">
        <v>71</v>
      </c>
      <c r="G36" s="36" t="s">
        <v>109</v>
      </c>
      <c r="H36" s="37" t="s">
        <v>111</v>
      </c>
      <c r="I36" s="36"/>
    </row>
    <row r="37" ht="39.95" customHeight="1" spans="1:9">
      <c r="A37" s="34"/>
      <c r="B37" s="36" t="s">
        <v>63</v>
      </c>
      <c r="C37" s="36" t="s">
        <v>108</v>
      </c>
      <c r="D37" s="36" t="s">
        <v>70</v>
      </c>
      <c r="E37" s="36" t="s">
        <v>32</v>
      </c>
      <c r="F37" s="36" t="s">
        <v>71</v>
      </c>
      <c r="G37" s="36" t="s">
        <v>109</v>
      </c>
      <c r="H37" s="37" t="s">
        <v>112</v>
      </c>
      <c r="I37" s="36"/>
    </row>
    <row r="38" ht="39.95" customHeight="1" spans="1:9">
      <c r="A38" s="34">
        <f>SUBTOTAL(103,$I$5:$I38)</f>
        <v>10</v>
      </c>
      <c r="B38" s="36" t="s">
        <v>63</v>
      </c>
      <c r="C38" s="36" t="s">
        <v>108</v>
      </c>
      <c r="D38" s="36" t="s">
        <v>70</v>
      </c>
      <c r="E38" s="36" t="s">
        <v>32</v>
      </c>
      <c r="F38" s="36" t="s">
        <v>71</v>
      </c>
      <c r="G38" s="36" t="s">
        <v>113</v>
      </c>
      <c r="H38" s="37" t="s">
        <v>114</v>
      </c>
      <c r="I38" s="36">
        <v>24</v>
      </c>
    </row>
    <row r="39" ht="39.95" customHeight="1" spans="1:9">
      <c r="A39" s="34"/>
      <c r="B39" s="36" t="s">
        <v>63</v>
      </c>
      <c r="C39" s="36" t="s">
        <v>108</v>
      </c>
      <c r="D39" s="36" t="s">
        <v>70</v>
      </c>
      <c r="E39" s="36" t="s">
        <v>32</v>
      </c>
      <c r="F39" s="36" t="s">
        <v>71</v>
      </c>
      <c r="G39" s="36" t="s">
        <v>113</v>
      </c>
      <c r="H39" s="37" t="s">
        <v>115</v>
      </c>
      <c r="I39" s="36"/>
    </row>
    <row r="40" ht="39.95" customHeight="1" spans="1:9">
      <c r="A40" s="34"/>
      <c r="B40" s="36" t="s">
        <v>63</v>
      </c>
      <c r="C40" s="36" t="s">
        <v>108</v>
      </c>
      <c r="D40" s="36" t="s">
        <v>70</v>
      </c>
      <c r="E40" s="36" t="s">
        <v>32</v>
      </c>
      <c r="F40" s="36" t="s">
        <v>71</v>
      </c>
      <c r="G40" s="36" t="s">
        <v>113</v>
      </c>
      <c r="H40" s="37" t="s">
        <v>116</v>
      </c>
      <c r="I40" s="36"/>
    </row>
    <row r="41" ht="39.95" customHeight="1" spans="1:9">
      <c r="A41" s="34"/>
      <c r="B41" s="36" t="s">
        <v>63</v>
      </c>
      <c r="C41" s="36" t="s">
        <v>108</v>
      </c>
      <c r="D41" s="36" t="s">
        <v>70</v>
      </c>
      <c r="E41" s="36" t="s">
        <v>32</v>
      </c>
      <c r="F41" s="36" t="s">
        <v>71</v>
      </c>
      <c r="G41" s="36" t="s">
        <v>113</v>
      </c>
      <c r="H41" s="37" t="s">
        <v>117</v>
      </c>
      <c r="I41" s="36"/>
    </row>
    <row r="42" ht="39.95" customHeight="1" spans="1:9">
      <c r="A42" s="34">
        <f>SUBTOTAL(103,$I$5:$I42)</f>
        <v>11</v>
      </c>
      <c r="B42" s="36" t="s">
        <v>63</v>
      </c>
      <c r="C42" s="36" t="s">
        <v>118</v>
      </c>
      <c r="D42" s="36" t="s">
        <v>70</v>
      </c>
      <c r="E42" s="36" t="s">
        <v>32</v>
      </c>
      <c r="F42" s="36" t="s">
        <v>71</v>
      </c>
      <c r="G42" s="36" t="s">
        <v>119</v>
      </c>
      <c r="H42" s="37" t="s">
        <v>120</v>
      </c>
      <c r="I42" s="36">
        <v>24</v>
      </c>
    </row>
    <row r="43" ht="39.95" customHeight="1" spans="1:9">
      <c r="A43" s="34"/>
      <c r="B43" s="36" t="s">
        <v>63</v>
      </c>
      <c r="C43" s="36" t="s">
        <v>118</v>
      </c>
      <c r="D43" s="36" t="s">
        <v>70</v>
      </c>
      <c r="E43" s="36" t="s">
        <v>32</v>
      </c>
      <c r="F43" s="36" t="s">
        <v>71</v>
      </c>
      <c r="G43" s="36" t="s">
        <v>119</v>
      </c>
      <c r="H43" s="37" t="s">
        <v>121</v>
      </c>
      <c r="I43" s="36"/>
    </row>
    <row r="44" ht="39.95" customHeight="1" spans="1:9">
      <c r="A44" s="34"/>
      <c r="B44" s="36" t="s">
        <v>63</v>
      </c>
      <c r="C44" s="36" t="s">
        <v>118</v>
      </c>
      <c r="D44" s="36" t="s">
        <v>70</v>
      </c>
      <c r="E44" s="36" t="s">
        <v>32</v>
      </c>
      <c r="F44" s="36" t="s">
        <v>71</v>
      </c>
      <c r="G44" s="36" t="s">
        <v>119</v>
      </c>
      <c r="H44" s="37" t="s">
        <v>85</v>
      </c>
      <c r="I44" s="36"/>
    </row>
    <row r="45" ht="39.95" customHeight="1" spans="1:9">
      <c r="A45" s="34">
        <f>SUBTOTAL(103,$I$5:$I45)</f>
        <v>12</v>
      </c>
      <c r="B45" s="36" t="s">
        <v>63</v>
      </c>
      <c r="C45" s="36" t="s">
        <v>122</v>
      </c>
      <c r="D45" s="36" t="s">
        <v>70</v>
      </c>
      <c r="E45" s="36" t="s">
        <v>32</v>
      </c>
      <c r="F45" s="36" t="s">
        <v>71</v>
      </c>
      <c r="G45" s="36" t="s">
        <v>123</v>
      </c>
      <c r="H45" s="37" t="s">
        <v>124</v>
      </c>
      <c r="I45" s="36">
        <v>24</v>
      </c>
    </row>
    <row r="46" ht="39.95" customHeight="1" spans="1:9">
      <c r="A46" s="34"/>
      <c r="B46" s="36" t="s">
        <v>63</v>
      </c>
      <c r="C46" s="36" t="s">
        <v>122</v>
      </c>
      <c r="D46" s="36" t="s">
        <v>70</v>
      </c>
      <c r="E46" s="36" t="s">
        <v>32</v>
      </c>
      <c r="F46" s="36" t="s">
        <v>71</v>
      </c>
      <c r="G46" s="36" t="s">
        <v>123</v>
      </c>
      <c r="H46" s="37" t="s">
        <v>125</v>
      </c>
      <c r="I46" s="36"/>
    </row>
    <row r="47" ht="39.95" customHeight="1" spans="1:9">
      <c r="A47" s="34">
        <f>SUBTOTAL(103,$I$5:$I47)</f>
        <v>13</v>
      </c>
      <c r="B47" s="37" t="s">
        <v>63</v>
      </c>
      <c r="C47" s="37" t="s">
        <v>126</v>
      </c>
      <c r="D47" s="37" t="s">
        <v>70</v>
      </c>
      <c r="E47" s="38" t="s">
        <v>24</v>
      </c>
      <c r="F47" s="39" t="s">
        <v>127</v>
      </c>
      <c r="G47" s="37" t="s">
        <v>128</v>
      </c>
      <c r="H47" s="34" t="s">
        <v>129</v>
      </c>
      <c r="I47" s="36">
        <v>46.2</v>
      </c>
    </row>
    <row r="48" ht="39.95" customHeight="1" spans="1:9">
      <c r="A48" s="34">
        <f>SUBTOTAL(103,$I$5:$I48)</f>
        <v>14</v>
      </c>
      <c r="B48" s="37" t="s">
        <v>63</v>
      </c>
      <c r="C48" s="37" t="s">
        <v>97</v>
      </c>
      <c r="D48" s="37" t="s">
        <v>70</v>
      </c>
      <c r="E48" s="38" t="s">
        <v>24</v>
      </c>
      <c r="F48" s="39" t="s">
        <v>127</v>
      </c>
      <c r="G48" s="37" t="s">
        <v>130</v>
      </c>
      <c r="H48" s="34" t="s">
        <v>131</v>
      </c>
      <c r="I48" s="36">
        <v>20.76</v>
      </c>
    </row>
    <row r="49" ht="39.95" customHeight="1" spans="1:9">
      <c r="A49" s="34">
        <f>SUBTOTAL(103,$I$5:$I49)</f>
        <v>15</v>
      </c>
      <c r="B49" s="37" t="s">
        <v>63</v>
      </c>
      <c r="C49" s="37" t="s">
        <v>132</v>
      </c>
      <c r="D49" s="37" t="s">
        <v>70</v>
      </c>
      <c r="E49" s="38" t="s">
        <v>24</v>
      </c>
      <c r="F49" s="39" t="s">
        <v>127</v>
      </c>
      <c r="G49" s="37" t="s">
        <v>130</v>
      </c>
      <c r="H49" s="34" t="s">
        <v>133</v>
      </c>
      <c r="I49" s="36">
        <v>18.48</v>
      </c>
    </row>
    <row r="50" ht="39.95" customHeight="1" spans="1:9">
      <c r="A50" s="34">
        <f>SUBTOTAL(103,$I$5:$I50)</f>
        <v>16</v>
      </c>
      <c r="B50" s="37" t="s">
        <v>63</v>
      </c>
      <c r="C50" s="37" t="s">
        <v>122</v>
      </c>
      <c r="D50" s="37" t="s">
        <v>70</v>
      </c>
      <c r="E50" s="38" t="s">
        <v>24</v>
      </c>
      <c r="F50" s="39" t="s">
        <v>127</v>
      </c>
      <c r="G50" s="37" t="s">
        <v>130</v>
      </c>
      <c r="H50" s="34" t="s">
        <v>133</v>
      </c>
      <c r="I50" s="36">
        <v>18.48</v>
      </c>
    </row>
    <row r="51" ht="39.95" customHeight="1" spans="1:9">
      <c r="A51" s="34">
        <f>SUBTOTAL(103,$I$5:$I51)</f>
        <v>17</v>
      </c>
      <c r="B51" s="37" t="s">
        <v>63</v>
      </c>
      <c r="C51" s="37" t="s">
        <v>134</v>
      </c>
      <c r="D51" s="37" t="s">
        <v>70</v>
      </c>
      <c r="E51" s="38" t="s">
        <v>24</v>
      </c>
      <c r="F51" s="39" t="s">
        <v>127</v>
      </c>
      <c r="G51" s="37" t="s">
        <v>128</v>
      </c>
      <c r="H51" s="34" t="s">
        <v>129</v>
      </c>
      <c r="I51" s="36">
        <v>46.2</v>
      </c>
    </row>
    <row r="52" ht="39.95" customHeight="1" spans="1:9">
      <c r="A52" s="34">
        <f>SUBTOTAL(103,$I$5:$I52)</f>
        <v>18</v>
      </c>
      <c r="B52" s="37" t="s">
        <v>63</v>
      </c>
      <c r="C52" s="37" t="s">
        <v>135</v>
      </c>
      <c r="D52" s="37" t="s">
        <v>70</v>
      </c>
      <c r="E52" s="38" t="s">
        <v>24</v>
      </c>
      <c r="F52" s="39" t="s">
        <v>127</v>
      </c>
      <c r="G52" s="37" t="s">
        <v>128</v>
      </c>
      <c r="H52" s="34" t="s">
        <v>129</v>
      </c>
      <c r="I52" s="36">
        <v>46.2</v>
      </c>
    </row>
    <row r="53" ht="39.95" customHeight="1" spans="1:9">
      <c r="A53" s="34">
        <f>SUBTOTAL(103,$I$5:$I53)</f>
        <v>19</v>
      </c>
      <c r="B53" s="37" t="s">
        <v>63</v>
      </c>
      <c r="C53" s="37" t="s">
        <v>69</v>
      </c>
      <c r="D53" s="37" t="s">
        <v>70</v>
      </c>
      <c r="E53" s="38" t="s">
        <v>24</v>
      </c>
      <c r="F53" s="39" t="s">
        <v>127</v>
      </c>
      <c r="G53" s="37" t="s">
        <v>130</v>
      </c>
      <c r="H53" s="34" t="s">
        <v>133</v>
      </c>
      <c r="I53" s="36">
        <v>18.48</v>
      </c>
    </row>
    <row r="54" ht="39.95" customHeight="1" spans="1:9">
      <c r="A54" s="34">
        <f>SUBTOTAL(103,$I$5:$I54)</f>
        <v>20</v>
      </c>
      <c r="B54" s="37" t="s">
        <v>63</v>
      </c>
      <c r="C54" s="37" t="s">
        <v>118</v>
      </c>
      <c r="D54" s="37" t="s">
        <v>70</v>
      </c>
      <c r="E54" s="38" t="s">
        <v>24</v>
      </c>
      <c r="F54" s="39" t="s">
        <v>127</v>
      </c>
      <c r="G54" s="37" t="s">
        <v>130</v>
      </c>
      <c r="H54" s="34" t="s">
        <v>133</v>
      </c>
      <c r="I54" s="36">
        <v>18.48</v>
      </c>
    </row>
    <row r="55" ht="39.95" customHeight="1" spans="1:9">
      <c r="A55" s="34">
        <f>SUBTOTAL(103,$I$5:$I55)</f>
        <v>21</v>
      </c>
      <c r="B55" s="37" t="s">
        <v>63</v>
      </c>
      <c r="C55" s="37" t="s">
        <v>136</v>
      </c>
      <c r="D55" s="37" t="s">
        <v>70</v>
      </c>
      <c r="E55" s="38" t="s">
        <v>24</v>
      </c>
      <c r="F55" s="39" t="s">
        <v>127</v>
      </c>
      <c r="G55" s="37" t="s">
        <v>128</v>
      </c>
      <c r="H55" s="34" t="s">
        <v>129</v>
      </c>
      <c r="I55" s="36">
        <v>46.2</v>
      </c>
    </row>
    <row r="56" ht="39.95" customHeight="1" spans="1:9">
      <c r="A56" s="34">
        <f>SUBTOTAL(103,$I$5:$I56)</f>
        <v>22</v>
      </c>
      <c r="B56" s="37" t="s">
        <v>63</v>
      </c>
      <c r="C56" s="37" t="s">
        <v>64</v>
      </c>
      <c r="D56" s="37" t="s">
        <v>70</v>
      </c>
      <c r="E56" s="38" t="s">
        <v>24</v>
      </c>
      <c r="F56" s="39" t="s">
        <v>127</v>
      </c>
      <c r="G56" s="37" t="s">
        <v>128</v>
      </c>
      <c r="H56" s="34" t="s">
        <v>129</v>
      </c>
      <c r="I56" s="36">
        <v>46.2</v>
      </c>
    </row>
    <row r="57" ht="39.95" customHeight="1" spans="1:9">
      <c r="A57" s="34">
        <f>SUBTOTAL(103,$I$5:$I57)</f>
        <v>23</v>
      </c>
      <c r="B57" s="37" t="s">
        <v>63</v>
      </c>
      <c r="C57" s="37" t="s">
        <v>83</v>
      </c>
      <c r="D57" s="37" t="s">
        <v>70</v>
      </c>
      <c r="E57" s="38" t="s">
        <v>24</v>
      </c>
      <c r="F57" s="39" t="s">
        <v>127</v>
      </c>
      <c r="G57" s="37" t="s">
        <v>130</v>
      </c>
      <c r="H57" s="34" t="s">
        <v>133</v>
      </c>
      <c r="I57" s="36">
        <v>18.48</v>
      </c>
    </row>
    <row r="58" ht="39.95" customHeight="1" spans="1:9">
      <c r="A58" s="34">
        <f>SUBTOTAL(103,$I$5:$I58)</f>
        <v>24</v>
      </c>
      <c r="B58" s="37" t="s">
        <v>63</v>
      </c>
      <c r="C58" s="37" t="s">
        <v>137</v>
      </c>
      <c r="D58" s="37" t="s">
        <v>70</v>
      </c>
      <c r="E58" s="38" t="s">
        <v>24</v>
      </c>
      <c r="F58" s="39" t="s">
        <v>127</v>
      </c>
      <c r="G58" s="37" t="s">
        <v>128</v>
      </c>
      <c r="H58" s="34" t="s">
        <v>129</v>
      </c>
      <c r="I58" s="36">
        <v>46.2</v>
      </c>
    </row>
    <row r="59" ht="39.95" customHeight="1" spans="1:9">
      <c r="A59" s="34">
        <f>SUBTOTAL(103,$I$5:$I59)</f>
        <v>25</v>
      </c>
      <c r="B59" s="37" t="s">
        <v>63</v>
      </c>
      <c r="C59" s="37" t="s">
        <v>108</v>
      </c>
      <c r="D59" s="37" t="s">
        <v>70</v>
      </c>
      <c r="E59" s="38" t="s">
        <v>24</v>
      </c>
      <c r="F59" s="39" t="s">
        <v>127</v>
      </c>
      <c r="G59" s="37" t="s">
        <v>130</v>
      </c>
      <c r="H59" s="34" t="s">
        <v>133</v>
      </c>
      <c r="I59" s="36">
        <v>18.48</v>
      </c>
    </row>
    <row r="60" ht="39.95" customHeight="1" spans="1:9">
      <c r="A60" s="34">
        <f>SUBTOTAL(103,$I$5:$I60)</f>
        <v>26</v>
      </c>
      <c r="B60" s="37" t="s">
        <v>63</v>
      </c>
      <c r="C60" s="37"/>
      <c r="D60" s="37" t="s">
        <v>70</v>
      </c>
      <c r="E60" s="38" t="s">
        <v>34</v>
      </c>
      <c r="F60" s="37" t="s">
        <v>138</v>
      </c>
      <c r="G60" s="37" t="s">
        <v>138</v>
      </c>
      <c r="H60" s="34"/>
      <c r="I60" s="36">
        <v>26.9</v>
      </c>
    </row>
    <row r="61" ht="39.95" customHeight="1" spans="1:9">
      <c r="A61" s="34">
        <f>SUBTOTAL(103,$I$5:$I61)</f>
        <v>27</v>
      </c>
      <c r="B61" s="35" t="s">
        <v>63</v>
      </c>
      <c r="C61" s="36" t="s">
        <v>83</v>
      </c>
      <c r="D61" s="37" t="s">
        <v>139</v>
      </c>
      <c r="E61" s="38" t="s">
        <v>37</v>
      </c>
      <c r="F61" s="36" t="s">
        <v>140</v>
      </c>
      <c r="G61" s="36" t="s">
        <v>141</v>
      </c>
      <c r="H61" s="36" t="s">
        <v>142</v>
      </c>
      <c r="I61" s="36">
        <v>30</v>
      </c>
    </row>
    <row r="62" ht="39.95" customHeight="1" spans="1:9">
      <c r="A62" s="34">
        <f>SUBTOTAL(103,$I$5:$I62)</f>
        <v>28</v>
      </c>
      <c r="B62" s="35" t="s">
        <v>63</v>
      </c>
      <c r="C62" s="36" t="s">
        <v>83</v>
      </c>
      <c r="D62" s="37" t="s">
        <v>139</v>
      </c>
      <c r="E62" s="38" t="s">
        <v>37</v>
      </c>
      <c r="F62" s="36" t="s">
        <v>140</v>
      </c>
      <c r="G62" s="36" t="s">
        <v>143</v>
      </c>
      <c r="H62" s="36" t="s">
        <v>144</v>
      </c>
      <c r="I62" s="36">
        <v>18</v>
      </c>
    </row>
    <row r="63" ht="39.95" customHeight="1" spans="1:9">
      <c r="A63" s="34">
        <f>SUBTOTAL(103,$I$5:$I63)</f>
        <v>29</v>
      </c>
      <c r="B63" s="35" t="s">
        <v>63</v>
      </c>
      <c r="C63" s="36" t="s">
        <v>83</v>
      </c>
      <c r="D63" s="37" t="s">
        <v>139</v>
      </c>
      <c r="E63" s="38" t="s">
        <v>37</v>
      </c>
      <c r="F63" s="36" t="s">
        <v>140</v>
      </c>
      <c r="G63" s="36" t="s">
        <v>145</v>
      </c>
      <c r="H63" s="36" t="s">
        <v>146</v>
      </c>
      <c r="I63" s="36">
        <v>37</v>
      </c>
    </row>
    <row r="64" ht="39.95" customHeight="1" spans="1:9">
      <c r="A64" s="34">
        <f>SUBTOTAL(103,$I$5:$I64)</f>
        <v>30</v>
      </c>
      <c r="B64" s="35" t="s">
        <v>63</v>
      </c>
      <c r="C64" s="36" t="s">
        <v>83</v>
      </c>
      <c r="D64" s="37" t="s">
        <v>139</v>
      </c>
      <c r="E64" s="38" t="s">
        <v>37</v>
      </c>
      <c r="F64" s="36" t="s">
        <v>140</v>
      </c>
      <c r="G64" s="36" t="s">
        <v>147</v>
      </c>
      <c r="H64" s="36" t="s">
        <v>148</v>
      </c>
      <c r="I64" s="36">
        <v>45</v>
      </c>
    </row>
    <row r="65" ht="39.95" customHeight="1" spans="1:9">
      <c r="A65" s="34">
        <f>SUBTOTAL(103,$I$5:$I65)</f>
        <v>31</v>
      </c>
      <c r="B65" s="35" t="s">
        <v>63</v>
      </c>
      <c r="C65" s="36" t="s">
        <v>83</v>
      </c>
      <c r="D65" s="37" t="s">
        <v>139</v>
      </c>
      <c r="E65" s="38" t="s">
        <v>37</v>
      </c>
      <c r="F65" s="36" t="s">
        <v>140</v>
      </c>
      <c r="G65" s="36" t="s">
        <v>149</v>
      </c>
      <c r="H65" s="36" t="s">
        <v>150</v>
      </c>
      <c r="I65" s="36">
        <v>45</v>
      </c>
    </row>
    <row r="66" s="1" customFormat="1" ht="35" customHeight="1" spans="1:9">
      <c r="A66" s="34">
        <f>SUBTOTAL(103,$I$5:$I66)</f>
        <v>32</v>
      </c>
      <c r="B66" s="35" t="s">
        <v>151</v>
      </c>
      <c r="C66" s="36"/>
      <c r="D66" s="37" t="s">
        <v>139</v>
      </c>
      <c r="E66" s="43" t="s">
        <v>152</v>
      </c>
      <c r="F66" s="37" t="s">
        <v>71</v>
      </c>
      <c r="G66" s="37" t="s">
        <v>71</v>
      </c>
      <c r="H66" s="36"/>
      <c r="I66" s="36">
        <v>66</v>
      </c>
    </row>
  </sheetData>
  <autoFilter ref="A4:I65">
    <extLst/>
  </autoFilter>
  <mergeCells count="90">
    <mergeCell ref="A1:I1"/>
    <mergeCell ref="E2:G2"/>
    <mergeCell ref="A6:A10"/>
    <mergeCell ref="A11:A15"/>
    <mergeCell ref="A16:A19"/>
    <mergeCell ref="A20:A22"/>
    <mergeCell ref="A23:A25"/>
    <mergeCell ref="A26:A30"/>
    <mergeCell ref="A31:A34"/>
    <mergeCell ref="A35:A37"/>
    <mergeCell ref="A38:A41"/>
    <mergeCell ref="A42:A44"/>
    <mergeCell ref="A45:A46"/>
    <mergeCell ref="B6:B10"/>
    <mergeCell ref="B11:B15"/>
    <mergeCell ref="B16:B19"/>
    <mergeCell ref="B20:B22"/>
    <mergeCell ref="B23:B25"/>
    <mergeCell ref="B26:B30"/>
    <mergeCell ref="B31:B34"/>
    <mergeCell ref="B35:B37"/>
    <mergeCell ref="B38:B41"/>
    <mergeCell ref="B42:B44"/>
    <mergeCell ref="B45:B46"/>
    <mergeCell ref="C6:C10"/>
    <mergeCell ref="C11:C15"/>
    <mergeCell ref="C16:C19"/>
    <mergeCell ref="C20:C22"/>
    <mergeCell ref="C23:C25"/>
    <mergeCell ref="C26:C30"/>
    <mergeCell ref="C31:C34"/>
    <mergeCell ref="C35:C37"/>
    <mergeCell ref="C38:C41"/>
    <mergeCell ref="C42:C44"/>
    <mergeCell ref="C45:C46"/>
    <mergeCell ref="D6:D10"/>
    <mergeCell ref="D11:D15"/>
    <mergeCell ref="D16:D19"/>
    <mergeCell ref="D20:D22"/>
    <mergeCell ref="D23:D25"/>
    <mergeCell ref="D26:D30"/>
    <mergeCell ref="D31:D34"/>
    <mergeCell ref="D35:D37"/>
    <mergeCell ref="D38:D41"/>
    <mergeCell ref="D42:D44"/>
    <mergeCell ref="D45:D46"/>
    <mergeCell ref="E6:E10"/>
    <mergeCell ref="E11:E15"/>
    <mergeCell ref="E16:E19"/>
    <mergeCell ref="E20:E22"/>
    <mergeCell ref="E23:E25"/>
    <mergeCell ref="E26:E30"/>
    <mergeCell ref="E31:E34"/>
    <mergeCell ref="E35:E37"/>
    <mergeCell ref="E38:E41"/>
    <mergeCell ref="E42:E44"/>
    <mergeCell ref="E45:E46"/>
    <mergeCell ref="F6:F10"/>
    <mergeCell ref="F11:F15"/>
    <mergeCell ref="F16:F19"/>
    <mergeCell ref="F20:F22"/>
    <mergeCell ref="F23:F25"/>
    <mergeCell ref="F26:F30"/>
    <mergeCell ref="F31:F34"/>
    <mergeCell ref="F35:F37"/>
    <mergeCell ref="F38:F41"/>
    <mergeCell ref="F42:F44"/>
    <mergeCell ref="F45:F46"/>
    <mergeCell ref="G6:G10"/>
    <mergeCell ref="G11:G15"/>
    <mergeCell ref="G16:G19"/>
    <mergeCell ref="G20:G22"/>
    <mergeCell ref="G23:G25"/>
    <mergeCell ref="G26:G30"/>
    <mergeCell ref="G31:G34"/>
    <mergeCell ref="G35:G37"/>
    <mergeCell ref="G38:G41"/>
    <mergeCell ref="G42:G44"/>
    <mergeCell ref="G45:G46"/>
    <mergeCell ref="I6:I10"/>
    <mergeCell ref="I11:I15"/>
    <mergeCell ref="I16:I19"/>
    <mergeCell ref="I20:I22"/>
    <mergeCell ref="I23:I25"/>
    <mergeCell ref="I26:I30"/>
    <mergeCell ref="I31:I34"/>
    <mergeCell ref="I35:I37"/>
    <mergeCell ref="I38:I41"/>
    <mergeCell ref="I42:I44"/>
    <mergeCell ref="I45:I46"/>
  </mergeCells>
  <hyperlinks>
    <hyperlink ref="E5" r:id="rId1" display="赣财扶指【2017】22号"/>
    <hyperlink ref="E47:E59" r:id="rId2" display="赣财扶指【2017】16号"/>
    <hyperlink ref="E61:E65" r:id="rId3" display="赣市财农字【2018】49号"/>
    <hyperlink ref="E6:E46" r:id="rId4" display="赣财扶指【2017】23号"/>
  </hyperlink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Zeros="0" workbookViewId="0">
      <selection activeCell="D12" sqref="D12"/>
    </sheetView>
  </sheetViews>
  <sheetFormatPr defaultColWidth="9" defaultRowHeight="13.5" outlineLevelCol="6"/>
  <cols>
    <col min="1" max="1" width="9.875" customWidth="1"/>
    <col min="2" max="2" width="16.625" customWidth="1"/>
    <col min="3" max="7" width="18.875" customWidth="1"/>
  </cols>
  <sheetData>
    <row r="1" ht="19.5" customHeight="1" spans="1:7">
      <c r="A1" s="2" t="s">
        <v>153</v>
      </c>
      <c r="B1" s="2"/>
      <c r="C1" s="2"/>
      <c r="D1" s="2"/>
      <c r="E1" s="2"/>
      <c r="F1" s="2"/>
      <c r="G1" s="2"/>
    </row>
    <row r="2" ht="11.25" customHeight="1" spans="1:7">
      <c r="A2" s="3"/>
      <c r="B2" s="3"/>
      <c r="C2" s="4"/>
      <c r="D2" s="4"/>
      <c r="E2" s="5"/>
      <c r="F2" s="6"/>
      <c r="G2" s="7" t="s">
        <v>53</v>
      </c>
    </row>
    <row r="3" ht="20.25" customHeight="1" spans="1:7">
      <c r="A3" s="8" t="s">
        <v>1</v>
      </c>
      <c r="B3" s="9" t="s">
        <v>54</v>
      </c>
      <c r="C3" s="8" t="s">
        <v>62</v>
      </c>
      <c r="D3" s="8" t="s">
        <v>65</v>
      </c>
      <c r="E3" s="10" t="s">
        <v>70</v>
      </c>
      <c r="F3" s="8" t="s">
        <v>139</v>
      </c>
      <c r="G3" s="11" t="s">
        <v>154</v>
      </c>
    </row>
    <row r="4" ht="16.5" customHeight="1" spans="1:7">
      <c r="A4" s="9" t="s">
        <v>62</v>
      </c>
      <c r="B4" s="12"/>
      <c r="C4" s="13" t="e">
        <f>SUM(C5:C27)</f>
        <v>#REF!</v>
      </c>
      <c r="D4" s="13" t="e">
        <f>SUM(D5:D27)</f>
        <v>#REF!</v>
      </c>
      <c r="E4" s="13" t="e">
        <f>SUM(E5:E27)</f>
        <v>#REF!</v>
      </c>
      <c r="F4" s="13" t="e">
        <f>SUM(F5:F27)</f>
        <v>#REF!</v>
      </c>
      <c r="G4" s="13" t="e">
        <f>SUM(G5:G27)</f>
        <v>#REF!</v>
      </c>
    </row>
    <row r="5" ht="15.95" customHeight="1" spans="1:7">
      <c r="A5" s="14">
        <v>1</v>
      </c>
      <c r="B5" s="15" t="s">
        <v>155</v>
      </c>
      <c r="C5" s="16" t="e">
        <f>SUM(D5:G5)</f>
        <v>#REF!</v>
      </c>
      <c r="D5" s="17" t="e">
        <f>SUMIFS('2018年专项项目情况'!#REF!,'2018年专项项目情况'!#REF!,汇总表!$B5,'2018年专项项目情况'!$D$5:$D$65,汇总表!D$3)</f>
        <v>#REF!</v>
      </c>
      <c r="E5" s="17" t="e">
        <f>SUMIFS('2018年专项项目情况'!#REF!,'2018年专项项目情况'!#REF!,汇总表!$B5,'2018年专项项目情况'!$D$5:$D$65,汇总表!E$3)</f>
        <v>#REF!</v>
      </c>
      <c r="F5" s="17" t="e">
        <f>SUMIFS('2018年专项项目情况'!#REF!,'2018年专项项目情况'!#REF!,汇总表!$B5,'2018年专项项目情况'!$D$5:$D$65,汇总表!F$3)</f>
        <v>#REF!</v>
      </c>
      <c r="G5" s="17" t="e">
        <f>SUMIFS('2018年专项项目情况'!#REF!,'2018年专项项目情况'!#REF!,汇总表!$B5,'2018年专项项目情况'!$D$5:$D$65,汇总表!G$3)</f>
        <v>#REF!</v>
      </c>
    </row>
    <row r="6" ht="15.95" customHeight="1" spans="1:7">
      <c r="A6" s="14">
        <v>2</v>
      </c>
      <c r="B6" s="15" t="s">
        <v>156</v>
      </c>
      <c r="C6" s="16" t="e">
        <f>SUM(D6:G6)</f>
        <v>#REF!</v>
      </c>
      <c r="D6" s="17" t="e">
        <f>SUMIFS('2018年专项项目情况'!#REF!,'2018年专项项目情况'!#REF!,汇总表!$B6,'2018年专项项目情况'!$D$5:$D$65,汇总表!D$3)</f>
        <v>#REF!</v>
      </c>
      <c r="E6" s="17" t="e">
        <f>SUMIFS('2018年专项项目情况'!#REF!,'2018年专项项目情况'!#REF!,汇总表!$B6,'2018年专项项目情况'!$D$5:$D$65,汇总表!E$3)</f>
        <v>#REF!</v>
      </c>
      <c r="F6" s="17" t="e">
        <f>SUMIFS('2018年专项项目情况'!#REF!,'2018年专项项目情况'!#REF!,汇总表!$B6,'2018年专项项目情况'!$D$5:$D$65,汇总表!F$3)</f>
        <v>#REF!</v>
      </c>
      <c r="G6" s="17" t="e">
        <f>SUMIFS('2018年专项项目情况'!#REF!,'2018年专项项目情况'!#REF!,汇总表!$B6,'2018年专项项目情况'!$D$5:$D$65,汇总表!G$3)</f>
        <v>#REF!</v>
      </c>
    </row>
    <row r="7" s="1" customFormat="1" ht="15.95" customHeight="1" spans="1:7">
      <c r="A7" s="18">
        <v>3</v>
      </c>
      <c r="B7" s="19" t="s">
        <v>151</v>
      </c>
      <c r="C7" s="20" t="e">
        <f>SUM(D7:G7)</f>
        <v>#REF!</v>
      </c>
      <c r="D7" s="21" t="e">
        <f>SUMIFS('2018年专项项目情况'!#REF!,'2018年专项项目情况'!#REF!,汇总表!$B7,'2018年专项项目情况'!$D$5:$D$65,汇总表!D$3)</f>
        <v>#REF!</v>
      </c>
      <c r="E7" s="21" t="e">
        <f>SUMIFS('2018年专项项目情况'!#REF!,'2018年专项项目情况'!#REF!,汇总表!$B7,'2018年专项项目情况'!$D$5:$D$65,汇总表!E$3)</f>
        <v>#REF!</v>
      </c>
      <c r="F7" s="21" t="e">
        <f>SUMIFS('2018年专项项目情况'!#REF!,'2018年专项项目情况'!#REF!,汇总表!$B7,'2018年专项项目情况'!$D$5:$D$65,汇总表!F$3)</f>
        <v>#REF!</v>
      </c>
      <c r="G7" s="21" t="e">
        <f>SUMIFS('2018年专项项目情况'!#REF!,'2018年专项项目情况'!#REF!,汇总表!$B7,'2018年专项项目情况'!$D$5:$D$65,汇总表!G$3)</f>
        <v>#REF!</v>
      </c>
    </row>
    <row r="8" ht="15.95" customHeight="1" spans="1:7">
      <c r="A8" s="14">
        <v>4</v>
      </c>
      <c r="B8" s="15" t="s">
        <v>63</v>
      </c>
      <c r="C8" s="16" t="e">
        <f t="shared" ref="C8:C27" si="0">SUM(D8:G8)</f>
        <v>#REF!</v>
      </c>
      <c r="D8" s="17" t="e">
        <f>SUMIFS('2018年专项项目情况'!#REF!,'2018年专项项目情况'!#REF!,汇总表!$B8,'2018年专项项目情况'!$D$5:$D$65,汇总表!D$3)</f>
        <v>#REF!</v>
      </c>
      <c r="E8" s="17" t="e">
        <f>SUMIFS('2018年专项项目情况'!#REF!,'2018年专项项目情况'!#REF!,汇总表!$B8,'2018年专项项目情况'!$D$5:$D$65,汇总表!E$3)</f>
        <v>#REF!</v>
      </c>
      <c r="F8" s="17" t="e">
        <f>SUMIFS('2018年专项项目情况'!#REF!,'2018年专项项目情况'!#REF!,汇总表!$B8,'2018年专项项目情况'!$D$5:$D$65,汇总表!F$3)</f>
        <v>#REF!</v>
      </c>
      <c r="G8" s="17" t="e">
        <f>SUMIFS('2018年专项项目情况'!#REF!,'2018年专项项目情况'!#REF!,汇总表!$B8,'2018年专项项目情况'!$D$5:$D$65,汇总表!G$3)</f>
        <v>#REF!</v>
      </c>
    </row>
    <row r="9" ht="15.95" customHeight="1" spans="1:7">
      <c r="A9" s="14">
        <v>5</v>
      </c>
      <c r="B9" s="15" t="s">
        <v>157</v>
      </c>
      <c r="C9" s="16" t="e">
        <f t="shared" si="0"/>
        <v>#REF!</v>
      </c>
      <c r="D9" s="17" t="e">
        <f>SUMIFS('2018年专项项目情况'!#REF!,'2018年专项项目情况'!#REF!,汇总表!$B9,'2018年专项项目情况'!$D$5:$D$65,汇总表!D$3)</f>
        <v>#REF!</v>
      </c>
      <c r="E9" s="17" t="e">
        <f>SUMIFS('2018年专项项目情况'!#REF!,'2018年专项项目情况'!#REF!,汇总表!$B9,'2018年专项项目情况'!$D$5:$D$65,汇总表!E$3)</f>
        <v>#REF!</v>
      </c>
      <c r="F9" s="17" t="e">
        <f>SUMIFS('2018年专项项目情况'!#REF!,'2018年专项项目情况'!#REF!,汇总表!$B9,'2018年专项项目情况'!$D$5:$D$65,汇总表!F$3)</f>
        <v>#REF!</v>
      </c>
      <c r="G9" s="17" t="e">
        <f>SUMIFS('2018年专项项目情况'!#REF!,'2018年专项项目情况'!#REF!,汇总表!$B9,'2018年专项项目情况'!$D$5:$D$65,汇总表!G$3)</f>
        <v>#REF!</v>
      </c>
    </row>
    <row r="10" ht="15.95" customHeight="1" spans="1:7">
      <c r="A10" s="14">
        <v>6</v>
      </c>
      <c r="B10" s="15" t="s">
        <v>158</v>
      </c>
      <c r="C10" s="16" t="e">
        <f t="shared" si="0"/>
        <v>#REF!</v>
      </c>
      <c r="D10" s="17" t="e">
        <f>SUMIFS('2018年专项项目情况'!#REF!,'2018年专项项目情况'!#REF!,汇总表!$B10,'2018年专项项目情况'!$D$5:$D$65,汇总表!D$3)</f>
        <v>#REF!</v>
      </c>
      <c r="E10" s="17" t="e">
        <f>SUMIFS('2018年专项项目情况'!#REF!,'2018年专项项目情况'!#REF!,汇总表!$B10,'2018年专项项目情况'!$D$5:$D$65,汇总表!E$3)</f>
        <v>#REF!</v>
      </c>
      <c r="F10" s="17" t="e">
        <f>SUMIFS('2018年专项项目情况'!#REF!,'2018年专项项目情况'!#REF!,汇总表!$B10,'2018年专项项目情况'!$D$5:$D$65,汇总表!F$3)</f>
        <v>#REF!</v>
      </c>
      <c r="G10" s="17" t="e">
        <f>SUMIFS('2018年专项项目情况'!#REF!,'2018年专项项目情况'!#REF!,汇总表!$B10,'2018年专项项目情况'!$D$5:$D$65,汇总表!G$3)</f>
        <v>#REF!</v>
      </c>
    </row>
    <row r="11" ht="15.95" customHeight="1" spans="1:7">
      <c r="A11" s="14">
        <v>7</v>
      </c>
      <c r="B11" s="15" t="s">
        <v>159</v>
      </c>
      <c r="C11" s="16" t="e">
        <f t="shared" si="0"/>
        <v>#REF!</v>
      </c>
      <c r="D11" s="17" t="e">
        <f>SUMIFS('2018年专项项目情况'!#REF!,'2018年专项项目情况'!#REF!,汇总表!$B11,'2018年专项项目情况'!$D$5:$D$65,汇总表!D$3)</f>
        <v>#REF!</v>
      </c>
      <c r="E11" s="17" t="e">
        <f>SUMIFS('2018年专项项目情况'!#REF!,'2018年专项项目情况'!#REF!,汇总表!$B11,'2018年专项项目情况'!$D$5:$D$65,汇总表!E$3)</f>
        <v>#REF!</v>
      </c>
      <c r="F11" s="17" t="e">
        <f>SUMIFS('2018年专项项目情况'!#REF!,'2018年专项项目情况'!#REF!,汇总表!$B11,'2018年专项项目情况'!$D$5:$D$65,汇总表!F$3)</f>
        <v>#REF!</v>
      </c>
      <c r="G11" s="17" t="e">
        <f>SUMIFS('2018年专项项目情况'!#REF!,'2018年专项项目情况'!#REF!,汇总表!$B11,'2018年专项项目情况'!$D$5:$D$65,汇总表!G$3)</f>
        <v>#REF!</v>
      </c>
    </row>
    <row r="12" ht="15.95" customHeight="1" spans="1:7">
      <c r="A12" s="14">
        <v>8</v>
      </c>
      <c r="B12" s="15" t="s">
        <v>160</v>
      </c>
      <c r="C12" s="16" t="e">
        <f t="shared" si="0"/>
        <v>#REF!</v>
      </c>
      <c r="D12" s="17" t="e">
        <f>SUMIFS('2018年专项项目情况'!#REF!,'2018年专项项目情况'!#REF!,汇总表!$B12,'2018年专项项目情况'!$D$5:$D$65,汇总表!D$3)</f>
        <v>#REF!</v>
      </c>
      <c r="E12" s="17" t="e">
        <f>SUMIFS('2018年专项项目情况'!#REF!,'2018年专项项目情况'!#REF!,汇总表!$B12,'2018年专项项目情况'!$D$5:$D$65,汇总表!E$3)</f>
        <v>#REF!</v>
      </c>
      <c r="F12" s="17" t="e">
        <f>SUMIFS('2018年专项项目情况'!#REF!,'2018年专项项目情况'!#REF!,汇总表!$B12,'2018年专项项目情况'!$D$5:$D$65,汇总表!F$3)</f>
        <v>#REF!</v>
      </c>
      <c r="G12" s="17" t="e">
        <f>SUMIFS('2018年专项项目情况'!#REF!,'2018年专项项目情况'!#REF!,汇总表!$B12,'2018年专项项目情况'!$D$5:$D$65,汇总表!G$3)</f>
        <v>#REF!</v>
      </c>
    </row>
    <row r="13" ht="15.95" customHeight="1" spans="1:7">
      <c r="A13" s="14">
        <v>9</v>
      </c>
      <c r="B13" s="15" t="s">
        <v>161</v>
      </c>
      <c r="C13" s="16" t="e">
        <f t="shared" si="0"/>
        <v>#REF!</v>
      </c>
      <c r="D13" s="17" t="e">
        <f>SUMIFS('2018年专项项目情况'!#REF!,'2018年专项项目情况'!#REF!,汇总表!$B13,'2018年专项项目情况'!$D$5:$D$65,汇总表!D$3)</f>
        <v>#REF!</v>
      </c>
      <c r="E13" s="17" t="e">
        <f>SUMIFS('2018年专项项目情况'!#REF!,'2018年专项项目情况'!#REF!,汇总表!$B13,'2018年专项项目情况'!$D$5:$D$65,汇总表!E$3)</f>
        <v>#REF!</v>
      </c>
      <c r="F13" s="17" t="e">
        <f>SUMIFS('2018年专项项目情况'!#REF!,'2018年专项项目情况'!#REF!,汇总表!$B13,'2018年专项项目情况'!$D$5:$D$65,汇总表!F$3)</f>
        <v>#REF!</v>
      </c>
      <c r="G13" s="17" t="e">
        <f>SUMIFS('2018年专项项目情况'!#REF!,'2018年专项项目情况'!#REF!,汇总表!$B13,'2018年专项项目情况'!$D$5:$D$65,汇总表!G$3)</f>
        <v>#REF!</v>
      </c>
    </row>
    <row r="14" ht="15.95" customHeight="1" spans="1:7">
      <c r="A14" s="14">
        <v>10</v>
      </c>
      <c r="B14" s="15" t="s">
        <v>162</v>
      </c>
      <c r="C14" s="16" t="e">
        <f t="shared" si="0"/>
        <v>#REF!</v>
      </c>
      <c r="D14" s="17" t="e">
        <f>SUMIFS('2018年专项项目情况'!#REF!,'2018年专项项目情况'!#REF!,汇总表!$B14,'2018年专项项目情况'!$D$5:$D$65,汇总表!D$3)</f>
        <v>#REF!</v>
      </c>
      <c r="E14" s="17" t="e">
        <f>SUMIFS('2018年专项项目情况'!#REF!,'2018年专项项目情况'!#REF!,汇总表!$B14,'2018年专项项目情况'!$D$5:$D$65,汇总表!E$3)</f>
        <v>#REF!</v>
      </c>
      <c r="F14" s="17" t="e">
        <f>SUMIFS('2018年专项项目情况'!#REF!,'2018年专项项目情况'!#REF!,汇总表!$B14,'2018年专项项目情况'!$D$5:$D$65,汇总表!F$3)</f>
        <v>#REF!</v>
      </c>
      <c r="G14" s="17" t="e">
        <f>SUMIFS('2018年专项项目情况'!#REF!,'2018年专项项目情况'!#REF!,汇总表!$B14,'2018年专项项目情况'!$D$5:$D$65,汇总表!G$3)</f>
        <v>#REF!</v>
      </c>
    </row>
    <row r="15" ht="15.95" customHeight="1" spans="1:7">
      <c r="A15" s="14">
        <v>11</v>
      </c>
      <c r="B15" s="15" t="s">
        <v>163</v>
      </c>
      <c r="C15" s="16" t="e">
        <f t="shared" si="0"/>
        <v>#REF!</v>
      </c>
      <c r="D15" s="17" t="e">
        <f>SUMIFS('2018年专项项目情况'!#REF!,'2018年专项项目情况'!#REF!,汇总表!$B15,'2018年专项项目情况'!$D$5:$D$65,汇总表!D$3)</f>
        <v>#REF!</v>
      </c>
      <c r="E15" s="17" t="e">
        <f>SUMIFS('2018年专项项目情况'!#REF!,'2018年专项项目情况'!#REF!,汇总表!$B15,'2018年专项项目情况'!$D$5:$D$65,汇总表!E$3)</f>
        <v>#REF!</v>
      </c>
      <c r="F15" s="17" t="e">
        <f>SUMIFS('2018年专项项目情况'!#REF!,'2018年专项项目情况'!#REF!,汇总表!$B15,'2018年专项项目情况'!$D$5:$D$65,汇总表!F$3)</f>
        <v>#REF!</v>
      </c>
      <c r="G15" s="17" t="e">
        <f>SUMIFS('2018年专项项目情况'!#REF!,'2018年专项项目情况'!#REF!,汇总表!$B15,'2018年专项项目情况'!$D$5:$D$65,汇总表!G$3)</f>
        <v>#REF!</v>
      </c>
    </row>
    <row r="16" ht="15.95" customHeight="1" spans="1:7">
      <c r="A16" s="14">
        <v>12</v>
      </c>
      <c r="B16" s="15" t="s">
        <v>164</v>
      </c>
      <c r="C16" s="16" t="e">
        <f t="shared" si="0"/>
        <v>#REF!</v>
      </c>
      <c r="D16" s="17" t="e">
        <f>SUMIFS('2018年专项项目情况'!#REF!,'2018年专项项目情况'!#REF!,汇总表!$B16,'2018年专项项目情况'!$D$5:$D$65,汇总表!D$3)</f>
        <v>#REF!</v>
      </c>
      <c r="E16" s="17" t="e">
        <f>SUMIFS('2018年专项项目情况'!#REF!,'2018年专项项目情况'!#REF!,汇总表!$B16,'2018年专项项目情况'!$D$5:$D$65,汇总表!E$3)</f>
        <v>#REF!</v>
      </c>
      <c r="F16" s="17" t="e">
        <f>SUMIFS('2018年专项项目情况'!#REF!,'2018年专项项目情况'!#REF!,汇总表!$B16,'2018年专项项目情况'!$D$5:$D$65,汇总表!F$3)</f>
        <v>#REF!</v>
      </c>
      <c r="G16" s="17" t="e">
        <f>SUMIFS('2018年专项项目情况'!#REF!,'2018年专项项目情况'!#REF!,汇总表!$B16,'2018年专项项目情况'!$D$5:$D$65,汇总表!G$3)</f>
        <v>#REF!</v>
      </c>
    </row>
    <row r="17" ht="15.95" customHeight="1" spans="1:7">
      <c r="A17" s="14">
        <v>13</v>
      </c>
      <c r="B17" s="15" t="s">
        <v>165</v>
      </c>
      <c r="C17" s="16" t="e">
        <f t="shared" si="0"/>
        <v>#REF!</v>
      </c>
      <c r="D17" s="17" t="e">
        <f>SUMIFS('2018年专项项目情况'!#REF!,'2018年专项项目情况'!#REF!,汇总表!$B17,'2018年专项项目情况'!$D$5:$D$65,汇总表!D$3)</f>
        <v>#REF!</v>
      </c>
      <c r="E17" s="17" t="e">
        <f>SUMIFS('2018年专项项目情况'!#REF!,'2018年专项项目情况'!#REF!,汇总表!$B17,'2018年专项项目情况'!$D$5:$D$65,汇总表!E$3)</f>
        <v>#REF!</v>
      </c>
      <c r="F17" s="17" t="e">
        <f>SUMIFS('2018年专项项目情况'!#REF!,'2018年专项项目情况'!#REF!,汇总表!$B17,'2018年专项项目情况'!$D$5:$D$65,汇总表!F$3)</f>
        <v>#REF!</v>
      </c>
      <c r="G17" s="17" t="e">
        <f>SUMIFS('2018年专项项目情况'!#REF!,'2018年专项项目情况'!#REF!,汇总表!$B17,'2018年专项项目情况'!$D$5:$D$65,汇总表!G$3)</f>
        <v>#REF!</v>
      </c>
    </row>
    <row r="18" ht="15.95" customHeight="1" spans="1:7">
      <c r="A18" s="14">
        <v>14</v>
      </c>
      <c r="B18" s="15" t="s">
        <v>166</v>
      </c>
      <c r="C18" s="16" t="e">
        <f t="shared" si="0"/>
        <v>#REF!</v>
      </c>
      <c r="D18" s="17" t="e">
        <f>SUMIFS('2018年专项项目情况'!#REF!,'2018年专项项目情况'!#REF!,汇总表!$B18,'2018年专项项目情况'!$D$5:$D$65,汇总表!D$3)</f>
        <v>#REF!</v>
      </c>
      <c r="E18" s="17" t="e">
        <f>SUMIFS('2018年专项项目情况'!#REF!,'2018年专项项目情况'!#REF!,汇总表!$B18,'2018年专项项目情况'!$D$5:$D$65,汇总表!E$3)</f>
        <v>#REF!</v>
      </c>
      <c r="F18" s="17" t="e">
        <f>SUMIFS('2018年专项项目情况'!#REF!,'2018年专项项目情况'!#REF!,汇总表!$B18,'2018年专项项目情况'!$D$5:$D$65,汇总表!F$3)</f>
        <v>#REF!</v>
      </c>
      <c r="G18" s="17" t="e">
        <f>SUMIFS('2018年专项项目情况'!#REF!,'2018年专项项目情况'!#REF!,汇总表!$B18,'2018年专项项目情况'!$D$5:$D$65,汇总表!G$3)</f>
        <v>#REF!</v>
      </c>
    </row>
    <row r="19" ht="15.95" customHeight="1" spans="1:7">
      <c r="A19" s="14">
        <v>15</v>
      </c>
      <c r="B19" s="15" t="s">
        <v>167</v>
      </c>
      <c r="C19" s="16" t="e">
        <f t="shared" si="0"/>
        <v>#REF!</v>
      </c>
      <c r="D19" s="17" t="e">
        <f>SUMIFS('2018年专项项目情况'!#REF!,'2018年专项项目情况'!#REF!,汇总表!$B19,'2018年专项项目情况'!$D$5:$D$65,汇总表!D$3)</f>
        <v>#REF!</v>
      </c>
      <c r="E19" s="17" t="e">
        <f>SUMIFS('2018年专项项目情况'!#REF!,'2018年专项项目情况'!#REF!,汇总表!$B19,'2018年专项项目情况'!$D$5:$D$65,汇总表!E$3)</f>
        <v>#REF!</v>
      </c>
      <c r="F19" s="17" t="e">
        <f>SUMIFS('2018年专项项目情况'!#REF!,'2018年专项项目情况'!#REF!,汇总表!$B19,'2018年专项项目情况'!$D$5:$D$65,汇总表!F$3)</f>
        <v>#REF!</v>
      </c>
      <c r="G19" s="17" t="e">
        <f>SUMIFS('2018年专项项目情况'!#REF!,'2018年专项项目情况'!#REF!,汇总表!$B19,'2018年专项项目情况'!$D$5:$D$65,汇总表!G$3)</f>
        <v>#REF!</v>
      </c>
    </row>
    <row r="20" ht="15.95" customHeight="1" spans="1:7">
      <c r="A20" s="14">
        <v>16</v>
      </c>
      <c r="B20" s="15" t="s">
        <v>168</v>
      </c>
      <c r="C20" s="16" t="e">
        <f t="shared" si="0"/>
        <v>#REF!</v>
      </c>
      <c r="D20" s="17" t="e">
        <f>SUMIFS('2018年专项项目情况'!#REF!,'2018年专项项目情况'!#REF!,汇总表!$B20,'2018年专项项目情况'!$D$5:$D$65,汇总表!D$3)</f>
        <v>#REF!</v>
      </c>
      <c r="E20" s="17" t="e">
        <f>SUMIFS('2018年专项项目情况'!#REF!,'2018年专项项目情况'!#REF!,汇总表!$B20,'2018年专项项目情况'!$D$5:$D$65,汇总表!E$3)</f>
        <v>#REF!</v>
      </c>
      <c r="F20" s="17" t="e">
        <f>SUMIFS('2018年专项项目情况'!#REF!,'2018年专项项目情况'!#REF!,汇总表!$B20,'2018年专项项目情况'!$D$5:$D$65,汇总表!F$3)</f>
        <v>#REF!</v>
      </c>
      <c r="G20" s="17" t="e">
        <f>SUMIFS('2018年专项项目情况'!#REF!,'2018年专项项目情况'!#REF!,汇总表!$B20,'2018年专项项目情况'!$D$5:$D$65,汇总表!G$3)</f>
        <v>#REF!</v>
      </c>
    </row>
    <row r="21" ht="15.95" customHeight="1" spans="1:7">
      <c r="A21" s="14">
        <v>17</v>
      </c>
      <c r="B21" s="22" t="s">
        <v>169</v>
      </c>
      <c r="C21" s="16" t="e">
        <f t="shared" si="0"/>
        <v>#REF!</v>
      </c>
      <c r="D21" s="17" t="e">
        <f>SUMIFS('2018年专项项目情况'!#REF!,'2018年专项项目情况'!#REF!,汇总表!$B21,'2018年专项项目情况'!$D$5:$D$65,汇总表!D$3)</f>
        <v>#REF!</v>
      </c>
      <c r="E21" s="17" t="e">
        <f>SUMIFS('2018年专项项目情况'!#REF!,'2018年专项项目情况'!#REF!,汇总表!$B21,'2018年专项项目情况'!$D$5:$D$65,汇总表!E$3)</f>
        <v>#REF!</v>
      </c>
      <c r="F21" s="17" t="e">
        <f>SUMIFS('2018年专项项目情况'!#REF!,'2018年专项项目情况'!#REF!,汇总表!$B21,'2018年专项项目情况'!$D$5:$D$65,汇总表!F$3)</f>
        <v>#REF!</v>
      </c>
      <c r="G21" s="17" t="e">
        <f>SUMIFS('2018年专项项目情况'!#REF!,'2018年专项项目情况'!#REF!,汇总表!$B21,'2018年专项项目情况'!$D$5:$D$65,汇总表!G$3)</f>
        <v>#REF!</v>
      </c>
    </row>
    <row r="22" ht="15.95" customHeight="1" spans="1:7">
      <c r="A22" s="14">
        <v>18</v>
      </c>
      <c r="B22" s="15" t="s">
        <v>170</v>
      </c>
      <c r="C22" s="16" t="e">
        <f t="shared" si="0"/>
        <v>#REF!</v>
      </c>
      <c r="D22" s="17" t="e">
        <f>SUMIFS('2018年专项项目情况'!#REF!,'2018年专项项目情况'!#REF!,汇总表!$B22,'2018年专项项目情况'!$D$5:$D$65,汇总表!D$3)</f>
        <v>#REF!</v>
      </c>
      <c r="E22" s="17" t="e">
        <f>SUMIFS('2018年专项项目情况'!#REF!,'2018年专项项目情况'!#REF!,汇总表!$B22,'2018年专项项目情况'!$D$5:$D$65,汇总表!E$3)</f>
        <v>#REF!</v>
      </c>
      <c r="F22" s="17" t="e">
        <f>SUMIFS('2018年专项项目情况'!#REF!,'2018年专项项目情况'!#REF!,汇总表!$B22,'2018年专项项目情况'!$D$5:$D$65,汇总表!F$3)</f>
        <v>#REF!</v>
      </c>
      <c r="G22" s="17" t="e">
        <f>SUMIFS('2018年专项项目情况'!#REF!,'2018年专项项目情况'!#REF!,汇总表!$B22,'2018年专项项目情况'!$D$5:$D$65,汇总表!G$3)</f>
        <v>#REF!</v>
      </c>
    </row>
    <row r="23" ht="15.95" customHeight="1" spans="1:7">
      <c r="A23" s="14">
        <v>19</v>
      </c>
      <c r="B23" s="15" t="s">
        <v>171</v>
      </c>
      <c r="C23" s="16" t="e">
        <f t="shared" si="0"/>
        <v>#REF!</v>
      </c>
      <c r="D23" s="17" t="e">
        <f>SUMIFS('2018年专项项目情况'!#REF!,'2018年专项项目情况'!#REF!,汇总表!$B23,'2018年专项项目情况'!$D$5:$D$65,汇总表!D$3)</f>
        <v>#REF!</v>
      </c>
      <c r="E23" s="17" t="e">
        <f>SUMIFS('2018年专项项目情况'!#REF!,'2018年专项项目情况'!#REF!,汇总表!$B23,'2018年专项项目情况'!$D$5:$D$65,汇总表!E$3)</f>
        <v>#REF!</v>
      </c>
      <c r="F23" s="17" t="e">
        <f>SUMIFS('2018年专项项目情况'!#REF!,'2018年专项项目情况'!#REF!,汇总表!$B23,'2018年专项项目情况'!$D$5:$D$65,汇总表!F$3)</f>
        <v>#REF!</v>
      </c>
      <c r="G23" s="17" t="e">
        <f>SUMIFS('2018年专项项目情况'!#REF!,'2018年专项项目情况'!#REF!,汇总表!$B23,'2018年专项项目情况'!$D$5:$D$65,汇总表!G$3)</f>
        <v>#REF!</v>
      </c>
    </row>
    <row r="24" ht="15.95" customHeight="1" spans="1:7">
      <c r="A24" s="14">
        <v>20</v>
      </c>
      <c r="B24" s="15" t="s">
        <v>172</v>
      </c>
      <c r="C24" s="16" t="e">
        <f t="shared" si="0"/>
        <v>#REF!</v>
      </c>
      <c r="D24" s="17" t="e">
        <f>SUMIFS('2018年专项项目情况'!#REF!,'2018年专项项目情况'!#REF!,汇总表!$B24,'2018年专项项目情况'!$D$5:$D$65,汇总表!D$3)</f>
        <v>#REF!</v>
      </c>
      <c r="E24" s="17" t="e">
        <f>SUMIFS('2018年专项项目情况'!#REF!,'2018年专项项目情况'!#REF!,汇总表!$B24,'2018年专项项目情况'!$D$5:$D$65,汇总表!E$3)</f>
        <v>#REF!</v>
      </c>
      <c r="F24" s="17" t="e">
        <f>SUMIFS('2018年专项项目情况'!#REF!,'2018年专项项目情况'!#REF!,汇总表!$B24,'2018年专项项目情况'!$D$5:$D$65,汇总表!F$3)</f>
        <v>#REF!</v>
      </c>
      <c r="G24" s="17" t="e">
        <f>SUMIFS('2018年专项项目情况'!#REF!,'2018年专项项目情况'!#REF!,汇总表!$B24,'2018年专项项目情况'!$D$5:$D$65,汇总表!G$3)</f>
        <v>#REF!</v>
      </c>
    </row>
    <row r="25" ht="15.95" customHeight="1" spans="1:7">
      <c r="A25" s="14">
        <v>21</v>
      </c>
      <c r="B25" s="15" t="s">
        <v>173</v>
      </c>
      <c r="C25" s="16" t="e">
        <f t="shared" si="0"/>
        <v>#REF!</v>
      </c>
      <c r="D25" s="17" t="e">
        <f>SUMIFS('2018年专项项目情况'!#REF!,'2018年专项项目情况'!#REF!,汇总表!$B25,'2018年专项项目情况'!$D$5:$D$65,汇总表!D$3)</f>
        <v>#REF!</v>
      </c>
      <c r="E25" s="17" t="e">
        <f>SUMIFS('2018年专项项目情况'!#REF!,'2018年专项项目情况'!#REF!,汇总表!$B25,'2018年专项项目情况'!$D$5:$D$65,汇总表!E$3)</f>
        <v>#REF!</v>
      </c>
      <c r="F25" s="17" t="e">
        <f>SUMIFS('2018年专项项目情况'!#REF!,'2018年专项项目情况'!#REF!,汇总表!$B25,'2018年专项项目情况'!$D$5:$D$65,汇总表!F$3)</f>
        <v>#REF!</v>
      </c>
      <c r="G25" s="17" t="e">
        <f>SUMIFS('2018年专项项目情况'!#REF!,'2018年专项项目情况'!#REF!,汇总表!$B25,'2018年专项项目情况'!$D$5:$D$65,汇总表!G$3)</f>
        <v>#REF!</v>
      </c>
    </row>
    <row r="26" ht="15.95" customHeight="1" spans="1:7">
      <c r="A26" s="14">
        <v>22</v>
      </c>
      <c r="B26" s="22" t="s">
        <v>174</v>
      </c>
      <c r="C26" s="16" t="e">
        <f t="shared" si="0"/>
        <v>#REF!</v>
      </c>
      <c r="D26" s="17" t="e">
        <f>SUMIFS('2018年专项项目情况'!#REF!,'2018年专项项目情况'!#REF!,汇总表!$B26,'2018年专项项目情况'!$D$5:$D$65,汇总表!D$3)</f>
        <v>#REF!</v>
      </c>
      <c r="E26" s="17" t="e">
        <f>SUMIFS('2018年专项项目情况'!#REF!,'2018年专项项目情况'!#REF!,汇总表!$B26,'2018年专项项目情况'!$D$5:$D$65,汇总表!E$3)</f>
        <v>#REF!</v>
      </c>
      <c r="F26" s="17" t="e">
        <f>SUMIFS('2018年专项项目情况'!#REF!,'2018年专项项目情况'!#REF!,汇总表!$B26,'2018年专项项目情况'!$D$5:$D$65,汇总表!F$3)</f>
        <v>#REF!</v>
      </c>
      <c r="G26" s="17" t="e">
        <f>SUMIFS('2018年专项项目情况'!#REF!,'2018年专项项目情况'!#REF!,汇总表!$B26,'2018年专项项目情况'!$D$5:$D$65,汇总表!G$3)</f>
        <v>#REF!</v>
      </c>
    </row>
    <row r="27" ht="15.95" customHeight="1" spans="1:7">
      <c r="A27" s="14">
        <v>23</v>
      </c>
      <c r="B27" s="14" t="s">
        <v>175</v>
      </c>
      <c r="C27" s="16" t="e">
        <f t="shared" si="0"/>
        <v>#REF!</v>
      </c>
      <c r="D27" s="17" t="e">
        <f>SUMIFS('2018年专项项目情况'!#REF!,'2018年专项项目情况'!#REF!,汇总表!$B27,'2018年专项项目情况'!$D$5:$D$65,汇总表!D$3)</f>
        <v>#REF!</v>
      </c>
      <c r="E27" s="17" t="e">
        <f>SUMIFS('2018年专项项目情况'!#REF!,'2018年专项项目情况'!#REF!,汇总表!$B27,'2018年专项项目情况'!$D$5:$D$65,汇总表!E$3)</f>
        <v>#REF!</v>
      </c>
      <c r="F27" s="17" t="e">
        <f>SUMIFS('2018年专项项目情况'!#REF!,'2018年专项项目情况'!#REF!,汇总表!$B27,'2018年专项项目情况'!$D$5:$D$65,汇总表!F$3)</f>
        <v>#REF!</v>
      </c>
      <c r="G27" s="17" t="e">
        <f>SUMIFS('2018年专项项目情况'!#REF!,'2018年专项项目情况'!#REF!,汇总表!$B27,'2018年专项项目情况'!$D$5:$D$65,汇总表!G$3)</f>
        <v>#REF!</v>
      </c>
    </row>
  </sheetData>
  <mergeCells count="3">
    <mergeCell ref="A1:G1"/>
    <mergeCell ref="C2:D2"/>
    <mergeCell ref="A4:B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2018年专项扶贫资金投入情况</vt:lpstr>
      <vt:lpstr>2018年专项项目情况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2019-01-10T07:54:34Z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