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<sst xmlns="http://schemas.openxmlformats.org/spreadsheetml/2006/main" count="212" uniqueCount="148">
  <si>
    <t>赣县区2023年直达资金支出情况表</t>
  </si>
  <si>
    <t>截止日期：2023年4月28日</t>
  </si>
  <si>
    <t>单位：万元</t>
  </si>
  <si>
    <t>序号</t>
  </si>
  <si>
    <t>责任股室</t>
  </si>
  <si>
    <t>预算单位</t>
  </si>
  <si>
    <t>直达资金</t>
  </si>
  <si>
    <t>安排项目</t>
  </si>
  <si>
    <t>支付金额</t>
  </si>
  <si>
    <t>支出进度</t>
  </si>
  <si>
    <t>备注</t>
  </si>
  <si>
    <t>指标文号</t>
  </si>
  <si>
    <t>文件</t>
  </si>
  <si>
    <t>指标金额</t>
  </si>
  <si>
    <t>项目名称</t>
  </si>
  <si>
    <t>金额</t>
  </si>
  <si>
    <t>合计</t>
  </si>
  <si>
    <t>社保股</t>
  </si>
  <si>
    <t>民政局、退役军人事务局、基金专户、残联</t>
  </si>
  <si>
    <t>赣市财社字[2022]74号</t>
  </si>
  <si>
    <t>关于提前下达2023年部分社会保障省级资金的通知</t>
  </si>
  <si>
    <t>困难群众救助补助资金</t>
  </si>
  <si>
    <t>优抚对象医疗保险费</t>
  </si>
  <si>
    <t>优抚对象补助经费</t>
  </si>
  <si>
    <t>基本药物制度补助资金</t>
  </si>
  <si>
    <t>医疗服务与保障能力提升补助资金（省）</t>
  </si>
  <si>
    <t>计划生育转移支付资金</t>
  </si>
  <si>
    <t>基本公共卫生服务补助资金</t>
  </si>
  <si>
    <t>残疾人事业发展补助资金</t>
  </si>
  <si>
    <t>社保局</t>
  </si>
  <si>
    <t>赣财社指[2022]66号</t>
  </si>
  <si>
    <t>关于提前下达2023年城乡居民基本养老保险中央财政补助资金的通知</t>
  </si>
  <si>
    <t>城乡居民基本养老保险中央财政补助资金</t>
  </si>
  <si>
    <t>赣财社指[2022]72号</t>
  </si>
  <si>
    <t>关于提前下达2023年基本养老保险中央财政补助资金的通知</t>
  </si>
  <si>
    <t>机关养老保险</t>
  </si>
  <si>
    <t>社保直办户</t>
  </si>
  <si>
    <t>赣财社指[2022]90号</t>
  </si>
  <si>
    <t>关于提前下达2023年中央财政医疗救助补助资金预算的通知</t>
  </si>
  <si>
    <t>医疗救助补助资金</t>
  </si>
  <si>
    <t>民政局</t>
  </si>
  <si>
    <t>赣市财社字〔2023〕9号</t>
  </si>
  <si>
    <t>关于提前下达2023年优抚对象补助经费和优抚对象医疗保障经费的通知</t>
  </si>
  <si>
    <t>优抚对象补助经费和优抚对象医疗保障经费</t>
  </si>
  <si>
    <t>赣财社指[2022]56号</t>
  </si>
  <si>
    <t>江西省财政厅关于提前下达2023年部分社会保障省级资金的通知</t>
  </si>
  <si>
    <t>2023年城乡居民基本养老保险补助资金（地方）</t>
  </si>
  <si>
    <t>区住房和城乡建设局</t>
  </si>
  <si>
    <t>赣市财社字〔2023〕18号</t>
  </si>
  <si>
    <t>关于下达2023年中央财政农村危房改造补助资金的通知</t>
  </si>
  <si>
    <t>农村危房改造补助资金</t>
  </si>
  <si>
    <t>卫健委</t>
  </si>
  <si>
    <t>赣市财社字[2023]7号</t>
  </si>
  <si>
    <t>关于下达基本公共卫生服务中央补助资金的通知</t>
  </si>
  <si>
    <t>赣市财社字〔2023〕19号</t>
  </si>
  <si>
    <t>关于下达2023年中央财政困难群众救助补助资金预算的通知</t>
  </si>
  <si>
    <t>困难群众救助补助经费</t>
  </si>
  <si>
    <t>残联</t>
  </si>
  <si>
    <t>赣市财社字〔2023〕20号</t>
  </si>
  <si>
    <t>关于下达2023年残疾人事业发展补助资金的通知</t>
  </si>
  <si>
    <t>残疾人事业发展补助经费</t>
  </si>
  <si>
    <t>就业局</t>
  </si>
  <si>
    <t>赣市财社字〔2023〕3号</t>
  </si>
  <si>
    <t>关于下达2023年中央就业补助资金的通知</t>
  </si>
  <si>
    <t>就业补助资金</t>
  </si>
  <si>
    <t>赣市财社字[2023]28号</t>
  </si>
  <si>
    <t>关于下达2023年基本药物补助资金中央资金的通知</t>
  </si>
  <si>
    <t>赣市财社字[2023]29号</t>
  </si>
  <si>
    <t>关于提前下达2023年计划生育中央补助资金的通知</t>
  </si>
  <si>
    <t>赣市财社字[2023]30号</t>
  </si>
  <si>
    <t>关于下达2023年医疗服务与保障能力提升（卫生健康人才培养）中央补助资金的通知</t>
  </si>
  <si>
    <t>医疗服务与保障能力提升补助资金</t>
  </si>
  <si>
    <t>赣市财社字〔2022〕74号</t>
  </si>
  <si>
    <t>社保股小计</t>
  </si>
  <si>
    <t>小计</t>
  </si>
  <si>
    <t>预算股</t>
  </si>
  <si>
    <t>各预算单位</t>
  </si>
  <si>
    <t>赣财预指[2022]31号</t>
  </si>
  <si>
    <t>江西省财政厅关于提前下达第三批支持基层落实减税降费和重点民生转移支付资金的通知</t>
  </si>
  <si>
    <t>减税降费支出</t>
  </si>
  <si>
    <t>重点民生支出</t>
  </si>
  <si>
    <t>赣财预指〔2022〕72号</t>
  </si>
  <si>
    <t>江西省财政厅关于提前下达2023年县级基本财力保障机制奖补资金的通知</t>
  </si>
  <si>
    <t>三保支出</t>
  </si>
  <si>
    <t>预算股（一）小计</t>
  </si>
  <si>
    <t>经建股（一）</t>
  </si>
  <si>
    <t>住建局</t>
  </si>
  <si>
    <t>赣市财综字[2022]22号</t>
  </si>
  <si>
    <t>提前下达2023年部分保障性安居工程省级补助资金</t>
  </si>
  <si>
    <t>保障性安居工程</t>
  </si>
  <si>
    <t>赣市财综字[2022]27号</t>
  </si>
  <si>
    <t>关于提前下达2023年部分中央财政城镇保障性安居工程补助资金预算的通知</t>
  </si>
  <si>
    <t>交通局</t>
  </si>
  <si>
    <t>（赣财预指〔2022〕73号）</t>
  </si>
  <si>
    <t>江西省财政厅关于提前下达2023年成品油税费改革转移支付预算的通知</t>
  </si>
  <si>
    <t>公路养护</t>
  </si>
  <si>
    <t>经建股（一）小计</t>
  </si>
  <si>
    <t>农业股（一）</t>
  </si>
  <si>
    <t>农业农村局</t>
  </si>
  <si>
    <t xml:space="preserve"> 赣财农指[2022]41号</t>
  </si>
  <si>
    <t>江西省财政厅关于提前下达2023年省级统筹整合用于高标准农田建设资金的通知</t>
  </si>
  <si>
    <t>水利专项资金、 
农业产业发展专项</t>
  </si>
  <si>
    <t>赣财农指[2022]53号</t>
  </si>
  <si>
    <t>江西省财政厅关于提前下达2023年农业生产发展资金（耕地地力保护补贴）预算的通知</t>
  </si>
  <si>
    <t>农业产业发展专项</t>
  </si>
  <si>
    <t>赣财农指[2022]51号</t>
  </si>
  <si>
    <t>江西省财政厅关于提前下达2023年农田建设补助资金的通知</t>
  </si>
  <si>
    <t>农田建设补助资金</t>
  </si>
  <si>
    <t>林业局</t>
  </si>
  <si>
    <t>赣财资环指[2022]56号</t>
  </si>
  <si>
    <t>江西省财政厅关于提前下达2023年林业草原生态保护恢复资金预算的通知</t>
  </si>
  <si>
    <t>林业草原生态保持恢复资金</t>
  </si>
  <si>
    <t>赣财资环指[2022]57号</t>
  </si>
  <si>
    <t>江西省财政厅关于提前下达2023年中央财政林业改革发展资金预算的通知</t>
  </si>
  <si>
    <t>林业改革发展资金</t>
  </si>
  <si>
    <t>农业股二</t>
  </si>
  <si>
    <t>乡村振兴局</t>
  </si>
  <si>
    <t>赣财乡振指[2022]9号</t>
  </si>
  <si>
    <t>江西省财政厅关于提前下达2023年省级财政衔接推进乡村振兴补助资金（第一批）预算的通知</t>
  </si>
  <si>
    <t>乡村振兴补助资金</t>
  </si>
  <si>
    <t>赣财乡振指[2022]11号</t>
  </si>
  <si>
    <t>江西省财政厅关于提前下达2023年省级财政衔接推进乡村振兴补助资金（第二批）预算的通知</t>
  </si>
  <si>
    <t>赣财乡振指[2022]15号</t>
  </si>
  <si>
    <t>江西省财政厅关于提前下达2023年中央财政衔接推进乡村振兴补助资金预算的通知</t>
  </si>
  <si>
    <t>中央财政衔接推进乡村振兴补助资金</t>
  </si>
  <si>
    <t>农业股小计</t>
  </si>
  <si>
    <t>教科文股</t>
  </si>
  <si>
    <t>教科体局</t>
  </si>
  <si>
    <t>赣财教指〔2022〕50号</t>
  </si>
  <si>
    <t>江西省财政厅关于提前下达2023年城乡义务教育补助经费省级补助资金预算的通知</t>
  </si>
  <si>
    <t>义务教育补助经费</t>
  </si>
  <si>
    <t>赣财教指〔2022〕57号</t>
  </si>
  <si>
    <t>江西省财政厅关于提前下达2023年学生资助补助资金预算的通知</t>
  </si>
  <si>
    <t>学生资助补助</t>
  </si>
  <si>
    <t>赣财教指〔2022〕68号</t>
  </si>
  <si>
    <t>提前下达2023年城乡义务教育中央补助资金</t>
  </si>
  <si>
    <t>城乡义务教育补助经费</t>
  </si>
  <si>
    <t>赣财教指〔2022〕71号</t>
  </si>
  <si>
    <t>提前下达2023年学生资助补助中央预算资金的通知</t>
  </si>
  <si>
    <t>教科文股小计</t>
  </si>
  <si>
    <t>预算股（二）</t>
  </si>
  <si>
    <t>赣州市赣县区公共就业人才服务局</t>
  </si>
  <si>
    <t>赣市财金字[2022]28号</t>
  </si>
  <si>
    <t>赣州市财政局关于提前下达2023年度省级普惠金融发展专项资金预算指标的通知</t>
  </si>
  <si>
    <t>普惠金融发展专项资金</t>
  </si>
  <si>
    <t>赣市财金字[2022]33号</t>
  </si>
  <si>
    <t>赣州市财政局关于提前下达2023年中央普惠金融发展专项资金预算指标的通知</t>
  </si>
  <si>
    <t>预算股（二）小计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</si>
</sst>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8">
    <font>
      <sz val="11"/>
      <color theme="1"/>
      <name val="宋体"/>
      <charset val="134"/>
      <scheme val="minor"/>
    </font>
    <font>
      <b/>
      <sz val="11"/>
      <color theme="1"/>
      <name val="宋体"/>
      <charset val="134"/>
      <scheme val="minor"/>
    </font>
    <font>
      <sz val="20"/>
      <color theme="1"/>
      <name val="方正小标宋简体"/>
      <charset val="134"/>
    </font>
    <font>
      <b/>
      <sz val="18"/>
      <color theme="1"/>
      <name val="宋体"/>
      <charset val="134"/>
    </font>
    <font>
      <b/>
      <sz val="10"/>
      <color theme="1"/>
      <name val="宋体"/>
      <charset val="134"/>
    </font>
    <font>
      <b/>
      <sz val="11"/>
      <color theme="1"/>
      <name val="仿宋"/>
      <charset val="134"/>
    </font>
    <font>
      <sz val="11"/>
      <color theme="1"/>
      <name val="仿宋"/>
      <charset val="134"/>
    </font>
    <font>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33">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2" xfId="49"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0" xfId="0" applyFont="1" applyFill="1" applyAlignment="1">
      <alignment horizontal="left" vertical="center" wrapText="1"/>
    </xf>
    <xf numFmtId="0" fontId="5" fillId="0" borderId="1" xfId="0" applyFont="1" applyFill="1" applyBorder="1" applyAlignment="1">
      <alignment horizontal="right" vertical="center" wrapText="1"/>
    </xf>
    <xf numFmtId="10" fontId="5"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0" fontId="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0" fontId="5" fillId="0" borderId="2" xfId="3" applyNumberFormat="1" applyFont="1" applyFill="1" applyBorder="1" applyAlignment="1">
      <alignment horizontal="center" vertical="center" wrapText="1"/>
    </xf>
    <xf numFmtId="10" fontId="6" fillId="0" borderId="2" xfId="3" applyNumberFormat="1" applyFont="1" applyFill="1" applyBorder="1" applyAlignment="1">
      <alignment horizontal="center" vertical="center" wrapText="1"/>
    </xf>
    <xf numFmtId="0" fontId="0" fillId="0" borderId="2" xfId="0"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5"/>
  <sheetViews>
    <sheetView tabSelected="1" workbookViewId="0">
      <selection activeCell="A1" sqref="A1:K1"/>
    </sheetView>
  </sheetViews>
  <sheetFormatPr defaultColWidth="9" defaultRowHeight="13.5"/>
  <cols>
    <col min="1" max="1" width="6" style="1" customWidth="1"/>
    <col min="2" max="2" width="8.375" style="1" customWidth="1"/>
    <col min="3" max="3" width="18.375" style="1" customWidth="1"/>
    <col min="4" max="4" width="13.375" style="1" customWidth="1"/>
    <col min="5" max="5" width="42.875" style="1" customWidth="1"/>
    <col min="6" max="6" width="13.125" style="1" customWidth="1"/>
    <col min="7" max="7" width="25" style="1" customWidth="1"/>
    <col min="8" max="8" width="16.75" style="1" customWidth="1"/>
    <col min="9" max="9" width="13.5" style="1" customWidth="1"/>
    <col min="10" max="10" width="11.625" style="1" customWidth="1"/>
    <col min="11" max="11" width="11" style="1" customWidth="1"/>
    <col min="12" max="16352" width="9" style="1"/>
    <col min="16353" max="16384" width="9" style="4"/>
  </cols>
  <sheetData>
    <row r="1" s="1" customFormat="1" ht="29.1" customHeight="1" spans="1:11">
      <c r="A1" s="5" t="s">
        <v>0</v>
      </c>
      <c r="B1" s="5"/>
      <c r="C1" s="5"/>
      <c r="D1" s="5"/>
      <c r="E1" s="5"/>
      <c r="F1" s="5"/>
      <c r="G1" s="5"/>
      <c r="H1" s="5"/>
      <c r="I1" s="5"/>
      <c r="J1" s="5"/>
      <c r="K1" s="5"/>
    </row>
    <row r="2" s="1" customFormat="1" ht="18" customHeight="1" spans="1:10">
      <c r="A2" s="6"/>
      <c r="B2" s="6"/>
      <c r="C2" s="7"/>
      <c r="D2" s="8" t="s">
        <v>1</v>
      </c>
      <c r="E2" s="8"/>
      <c r="F2" s="8"/>
      <c r="G2" s="8"/>
      <c r="H2" s="8"/>
      <c r="I2" s="25" t="s">
        <v>2</v>
      </c>
      <c r="J2" s="25"/>
    </row>
    <row r="3" s="1" customFormat="1" ht="21" customHeight="1" spans="1:11">
      <c r="A3" s="9" t="s">
        <v>3</v>
      </c>
      <c r="B3" s="9" t="s">
        <v>4</v>
      </c>
      <c r="C3" s="9" t="s">
        <v>5</v>
      </c>
      <c r="D3" s="9" t="s">
        <v>6</v>
      </c>
      <c r="E3" s="9"/>
      <c r="F3" s="9"/>
      <c r="G3" s="9" t="s">
        <v>7</v>
      </c>
      <c r="H3" s="9"/>
      <c r="I3" s="9" t="s">
        <v>8</v>
      </c>
      <c r="J3" s="26" t="s">
        <v>9</v>
      </c>
      <c r="K3" s="26" t="s">
        <v>10</v>
      </c>
    </row>
    <row r="4" s="1" customFormat="1" ht="18" customHeight="1" spans="1:11">
      <c r="A4" s="9"/>
      <c r="B4" s="9"/>
      <c r="C4" s="9"/>
      <c r="D4" s="9" t="s">
        <v>11</v>
      </c>
      <c r="E4" s="9" t="s">
        <v>12</v>
      </c>
      <c r="F4" s="10" t="s">
        <v>13</v>
      </c>
      <c r="G4" s="9" t="s">
        <v>14</v>
      </c>
      <c r="H4" s="10" t="s">
        <v>15</v>
      </c>
      <c r="I4" s="9"/>
      <c r="J4" s="26"/>
      <c r="K4" s="26"/>
    </row>
    <row r="5" s="1" customFormat="1" ht="27" customHeight="1" spans="1:11">
      <c r="A5" s="9"/>
      <c r="B5" s="9" t="s">
        <v>16</v>
      </c>
      <c r="C5" s="9"/>
      <c r="D5" s="9"/>
      <c r="E5" s="9"/>
      <c r="F5" s="10">
        <f t="shared" ref="F5:I5" si="0">F28+F32+F36+F45+F53+F50</f>
        <v>109218.24</v>
      </c>
      <c r="G5" s="9" t="s">
        <v>16</v>
      </c>
      <c r="H5" s="10">
        <f t="shared" si="0"/>
        <v>109218.24</v>
      </c>
      <c r="I5" s="10">
        <f t="shared" si="0"/>
        <v>37202.41</v>
      </c>
      <c r="J5" s="26">
        <f t="shared" ref="J5:J53" si="1">I5/H5</f>
        <v>0.34062451473307</v>
      </c>
      <c r="K5" s="27"/>
    </row>
    <row r="6" s="1" customFormat="1" ht="18" customHeight="1" spans="1:11">
      <c r="A6" s="11">
        <v>1</v>
      </c>
      <c r="B6" s="12" t="s">
        <v>17</v>
      </c>
      <c r="C6" s="11" t="s">
        <v>18</v>
      </c>
      <c r="D6" s="11" t="s">
        <v>19</v>
      </c>
      <c r="E6" s="11" t="s">
        <v>20</v>
      </c>
      <c r="F6" s="12">
        <v>6117.8</v>
      </c>
      <c r="G6" s="13" t="s">
        <v>21</v>
      </c>
      <c r="H6" s="14">
        <v>4249</v>
      </c>
      <c r="I6" s="22">
        <v>4249</v>
      </c>
      <c r="J6" s="28">
        <f t="shared" si="1"/>
        <v>1</v>
      </c>
      <c r="K6" s="27"/>
    </row>
    <row r="7" s="1" customFormat="1" ht="18" customHeight="1" spans="1:11">
      <c r="A7" s="15"/>
      <c r="B7" s="16"/>
      <c r="C7" s="15"/>
      <c r="D7" s="15"/>
      <c r="E7" s="15"/>
      <c r="F7" s="16"/>
      <c r="G7" s="13" t="s">
        <v>22</v>
      </c>
      <c r="H7" s="14">
        <v>30</v>
      </c>
      <c r="I7" s="22">
        <v>18.28</v>
      </c>
      <c r="J7" s="28">
        <f t="shared" si="1"/>
        <v>0.609333333333333</v>
      </c>
      <c r="K7" s="27"/>
    </row>
    <row r="8" s="1" customFormat="1" ht="18" customHeight="1" spans="1:11">
      <c r="A8" s="15"/>
      <c r="B8" s="16"/>
      <c r="C8" s="15"/>
      <c r="D8" s="15"/>
      <c r="E8" s="15"/>
      <c r="F8" s="16"/>
      <c r="G8" s="13" t="s">
        <v>23</v>
      </c>
      <c r="H8" s="14">
        <v>423</v>
      </c>
      <c r="I8" s="22">
        <v>423</v>
      </c>
      <c r="J8" s="28">
        <f t="shared" si="1"/>
        <v>1</v>
      </c>
      <c r="K8" s="27"/>
    </row>
    <row r="9" s="1" customFormat="1" ht="18" customHeight="1" spans="1:11">
      <c r="A9" s="15"/>
      <c r="B9" s="16"/>
      <c r="C9" s="15"/>
      <c r="D9" s="15"/>
      <c r="E9" s="15"/>
      <c r="F9" s="16"/>
      <c r="G9" s="13" t="s">
        <v>24</v>
      </c>
      <c r="H9" s="14">
        <v>288</v>
      </c>
      <c r="I9" s="22">
        <v>288</v>
      </c>
      <c r="J9" s="28">
        <f t="shared" si="1"/>
        <v>1</v>
      </c>
      <c r="K9" s="27"/>
    </row>
    <row r="10" s="1" customFormat="1" ht="30" customHeight="1" spans="1:11">
      <c r="A10" s="15"/>
      <c r="B10" s="16"/>
      <c r="C10" s="15"/>
      <c r="D10" s="15"/>
      <c r="E10" s="15"/>
      <c r="F10" s="16"/>
      <c r="G10" s="13" t="s">
        <v>25</v>
      </c>
      <c r="H10" s="14">
        <v>83</v>
      </c>
      <c r="I10" s="22">
        <v>14</v>
      </c>
      <c r="J10" s="28">
        <f t="shared" si="1"/>
        <v>0.168674698795181</v>
      </c>
      <c r="K10" s="27"/>
    </row>
    <row r="11" s="1" customFormat="1" ht="18" customHeight="1" spans="1:11">
      <c r="A11" s="15"/>
      <c r="B11" s="16"/>
      <c r="C11" s="15"/>
      <c r="D11" s="15"/>
      <c r="E11" s="15"/>
      <c r="F11" s="16"/>
      <c r="G11" s="13" t="s">
        <v>26</v>
      </c>
      <c r="H11" s="14">
        <v>146</v>
      </c>
      <c r="I11" s="22">
        <v>0</v>
      </c>
      <c r="J11" s="28">
        <f t="shared" si="1"/>
        <v>0</v>
      </c>
      <c r="K11" s="27"/>
    </row>
    <row r="12" s="1" customFormat="1" ht="18" customHeight="1" spans="1:11">
      <c r="A12" s="15"/>
      <c r="B12" s="16"/>
      <c r="C12" s="15"/>
      <c r="D12" s="15"/>
      <c r="E12" s="15"/>
      <c r="F12" s="16"/>
      <c r="G12" s="13" t="s">
        <v>27</v>
      </c>
      <c r="H12" s="14">
        <v>728</v>
      </c>
      <c r="I12" s="22">
        <v>685.91</v>
      </c>
      <c r="J12" s="28">
        <f t="shared" si="1"/>
        <v>0.942184065934066</v>
      </c>
      <c r="K12" s="27"/>
    </row>
    <row r="13" s="1" customFormat="1" ht="18" customHeight="1" spans="1:11">
      <c r="A13" s="17"/>
      <c r="B13" s="18"/>
      <c r="C13" s="17"/>
      <c r="D13" s="17"/>
      <c r="E13" s="17"/>
      <c r="F13" s="18"/>
      <c r="G13" s="13" t="s">
        <v>28</v>
      </c>
      <c r="H13" s="14">
        <v>170.8</v>
      </c>
      <c r="I13" s="22">
        <v>35.84</v>
      </c>
      <c r="J13" s="28">
        <f t="shared" si="1"/>
        <v>0.20983606557377</v>
      </c>
      <c r="K13" s="27"/>
    </row>
    <row r="14" s="1" customFormat="1" ht="39" customHeight="1" spans="1:11">
      <c r="A14" s="19">
        <v>2</v>
      </c>
      <c r="B14" s="14" t="s">
        <v>17</v>
      </c>
      <c r="C14" s="19" t="s">
        <v>29</v>
      </c>
      <c r="D14" s="19" t="s">
        <v>30</v>
      </c>
      <c r="E14" s="19" t="s">
        <v>31</v>
      </c>
      <c r="F14" s="14">
        <v>8436</v>
      </c>
      <c r="G14" s="19" t="s">
        <v>32</v>
      </c>
      <c r="H14" s="20">
        <v>8436</v>
      </c>
      <c r="I14" s="14">
        <v>5967</v>
      </c>
      <c r="J14" s="28">
        <f t="shared" si="1"/>
        <v>0.707325746799431</v>
      </c>
      <c r="K14" s="27"/>
    </row>
    <row r="15" s="1" customFormat="1" ht="39" customHeight="1" spans="1:11">
      <c r="A15" s="19">
        <v>3</v>
      </c>
      <c r="B15" s="14" t="s">
        <v>17</v>
      </c>
      <c r="C15" s="19" t="s">
        <v>29</v>
      </c>
      <c r="D15" s="19" t="s">
        <v>33</v>
      </c>
      <c r="E15" s="19" t="s">
        <v>34</v>
      </c>
      <c r="F15" s="14">
        <v>2933</v>
      </c>
      <c r="G15" s="19" t="s">
        <v>35</v>
      </c>
      <c r="H15" s="20">
        <v>2933</v>
      </c>
      <c r="I15" s="14">
        <v>2933</v>
      </c>
      <c r="J15" s="28">
        <f t="shared" si="1"/>
        <v>1</v>
      </c>
      <c r="K15" s="27"/>
    </row>
    <row r="16" s="1" customFormat="1" ht="39" customHeight="1" spans="1:16377">
      <c r="A16" s="19">
        <v>4</v>
      </c>
      <c r="B16" s="14" t="s">
        <v>17</v>
      </c>
      <c r="C16" s="19" t="s">
        <v>36</v>
      </c>
      <c r="D16" s="19" t="s">
        <v>37</v>
      </c>
      <c r="E16" s="19" t="s">
        <v>38</v>
      </c>
      <c r="F16" s="14">
        <v>1655</v>
      </c>
      <c r="G16" s="19" t="s">
        <v>39</v>
      </c>
      <c r="H16" s="20">
        <v>1655</v>
      </c>
      <c r="I16" s="14">
        <v>44.5</v>
      </c>
      <c r="J16" s="28">
        <f t="shared" si="1"/>
        <v>0.0268882175226586</v>
      </c>
      <c r="K16" s="27"/>
      <c r="XDY16" s="4"/>
      <c r="XDZ16" s="4"/>
      <c r="XEA16" s="4"/>
      <c r="XEB16" s="4"/>
      <c r="XEC16" s="4"/>
      <c r="XED16" s="4"/>
      <c r="XEE16" s="4"/>
      <c r="XEF16" s="4"/>
      <c r="XEG16" s="4"/>
      <c r="XEH16" s="4"/>
      <c r="XEI16" s="4"/>
      <c r="XEJ16" s="4"/>
      <c r="XEK16" s="4"/>
      <c r="XEL16" s="4"/>
      <c r="XEM16" s="4"/>
      <c r="XEN16" s="4"/>
      <c r="XEO16" s="4"/>
      <c r="XEP16" s="4"/>
      <c r="XEQ16" s="4"/>
      <c r="XER16" s="4"/>
      <c r="XES16" s="4"/>
      <c r="XET16" s="4"/>
      <c r="XEU16" s="4"/>
      <c r="XEV16" s="4"/>
      <c r="XEW16" s="4"/>
    </row>
    <row r="17" s="2" customFormat="1" ht="41.1" customHeight="1" spans="1:11">
      <c r="A17" s="19">
        <v>5</v>
      </c>
      <c r="B17" s="14" t="s">
        <v>17</v>
      </c>
      <c r="C17" s="19" t="s">
        <v>40</v>
      </c>
      <c r="D17" s="19" t="s">
        <v>41</v>
      </c>
      <c r="E17" s="19" t="s">
        <v>42</v>
      </c>
      <c r="F17" s="14">
        <v>2271</v>
      </c>
      <c r="G17" s="19" t="s">
        <v>43</v>
      </c>
      <c r="H17" s="20">
        <v>2271</v>
      </c>
      <c r="I17" s="14">
        <v>490.97</v>
      </c>
      <c r="J17" s="28">
        <f t="shared" si="1"/>
        <v>0.216191105239982</v>
      </c>
      <c r="K17" s="19"/>
    </row>
    <row r="18" s="2" customFormat="1" ht="32.1" customHeight="1" spans="1:11">
      <c r="A18" s="19">
        <v>6</v>
      </c>
      <c r="B18" s="14" t="s">
        <v>17</v>
      </c>
      <c r="C18" s="19" t="s">
        <v>29</v>
      </c>
      <c r="D18" s="19" t="s">
        <v>44</v>
      </c>
      <c r="E18" s="19" t="s">
        <v>45</v>
      </c>
      <c r="F18" s="14">
        <v>2234</v>
      </c>
      <c r="G18" s="19" t="s">
        <v>46</v>
      </c>
      <c r="H18" s="20">
        <v>2234</v>
      </c>
      <c r="I18" s="14">
        <v>0</v>
      </c>
      <c r="J18" s="28">
        <f t="shared" si="1"/>
        <v>0</v>
      </c>
      <c r="K18" s="29"/>
    </row>
    <row r="19" s="2" customFormat="1" ht="36" customHeight="1" spans="1:11">
      <c r="A19" s="19">
        <v>7</v>
      </c>
      <c r="B19" s="14" t="s">
        <v>17</v>
      </c>
      <c r="C19" s="19" t="s">
        <v>47</v>
      </c>
      <c r="D19" s="19" t="s">
        <v>48</v>
      </c>
      <c r="E19" s="19" t="s">
        <v>49</v>
      </c>
      <c r="F19" s="14">
        <v>9.35</v>
      </c>
      <c r="G19" s="19" t="s">
        <v>50</v>
      </c>
      <c r="H19" s="20">
        <v>9.35</v>
      </c>
      <c r="I19" s="14">
        <v>0</v>
      </c>
      <c r="J19" s="28">
        <f t="shared" si="1"/>
        <v>0</v>
      </c>
      <c r="K19" s="29"/>
    </row>
    <row r="20" s="2" customFormat="1" ht="36" customHeight="1" spans="1:11">
      <c r="A20" s="19">
        <v>8</v>
      </c>
      <c r="B20" s="14" t="s">
        <v>17</v>
      </c>
      <c r="C20" s="19" t="s">
        <v>51</v>
      </c>
      <c r="D20" s="19" t="s">
        <v>52</v>
      </c>
      <c r="E20" s="19" t="s">
        <v>53</v>
      </c>
      <c r="F20" s="14">
        <v>3299</v>
      </c>
      <c r="G20" s="19" t="s">
        <v>27</v>
      </c>
      <c r="H20" s="20">
        <v>3299</v>
      </c>
      <c r="I20" s="14">
        <v>509.98</v>
      </c>
      <c r="J20" s="28">
        <f t="shared" si="1"/>
        <v>0.154586238254016</v>
      </c>
      <c r="K20" s="29"/>
    </row>
    <row r="21" s="2" customFormat="1" ht="27" spans="1:11">
      <c r="A21" s="19">
        <v>9</v>
      </c>
      <c r="B21" s="14" t="s">
        <v>17</v>
      </c>
      <c r="C21" s="19" t="s">
        <v>40</v>
      </c>
      <c r="D21" s="19" t="s">
        <v>54</v>
      </c>
      <c r="E21" s="19" t="s">
        <v>55</v>
      </c>
      <c r="F21" s="14">
        <v>8913.8</v>
      </c>
      <c r="G21" s="19" t="s">
        <v>56</v>
      </c>
      <c r="H21" s="20">
        <v>8913.8</v>
      </c>
      <c r="I21" s="14">
        <v>1330.01</v>
      </c>
      <c r="J21" s="28">
        <f t="shared" si="1"/>
        <v>0.149207969665014</v>
      </c>
      <c r="K21" s="29"/>
    </row>
    <row r="22" s="2" customFormat="1" ht="30" customHeight="1" spans="1:11">
      <c r="A22" s="19">
        <v>10</v>
      </c>
      <c r="B22" s="14" t="s">
        <v>17</v>
      </c>
      <c r="C22" s="19" t="s">
        <v>57</v>
      </c>
      <c r="D22" s="19" t="s">
        <v>58</v>
      </c>
      <c r="E22" s="19" t="s">
        <v>59</v>
      </c>
      <c r="F22" s="14">
        <v>92.4</v>
      </c>
      <c r="G22" s="19" t="s">
        <v>60</v>
      </c>
      <c r="H22" s="20">
        <v>92.4</v>
      </c>
      <c r="I22" s="14">
        <v>7.8</v>
      </c>
      <c r="J22" s="28">
        <f t="shared" si="1"/>
        <v>0.0844155844155844</v>
      </c>
      <c r="K22" s="29"/>
    </row>
    <row r="23" s="2" customFormat="1" ht="33" customHeight="1" spans="1:11">
      <c r="A23" s="19">
        <v>11</v>
      </c>
      <c r="B23" s="14" t="s">
        <v>17</v>
      </c>
      <c r="C23" s="19" t="s">
        <v>61</v>
      </c>
      <c r="D23" s="19" t="s">
        <v>62</v>
      </c>
      <c r="E23" s="19" t="s">
        <v>63</v>
      </c>
      <c r="F23" s="14">
        <v>1279</v>
      </c>
      <c r="G23" s="19" t="s">
        <v>64</v>
      </c>
      <c r="H23" s="14">
        <v>1279</v>
      </c>
      <c r="I23" s="14">
        <v>184.71</v>
      </c>
      <c r="J23" s="28">
        <f t="shared" si="1"/>
        <v>0.144417513682565</v>
      </c>
      <c r="K23" s="29"/>
    </row>
    <row r="24" s="2" customFormat="1" ht="33" customHeight="1" spans="1:11">
      <c r="A24" s="19">
        <v>12</v>
      </c>
      <c r="B24" s="14" t="s">
        <v>17</v>
      </c>
      <c r="C24" s="19" t="s">
        <v>51</v>
      </c>
      <c r="D24" s="19" t="s">
        <v>65</v>
      </c>
      <c r="E24" s="19" t="s">
        <v>66</v>
      </c>
      <c r="F24" s="14">
        <v>510</v>
      </c>
      <c r="G24" s="19" t="s">
        <v>24</v>
      </c>
      <c r="H24" s="14">
        <v>510</v>
      </c>
      <c r="I24" s="14">
        <v>108.49</v>
      </c>
      <c r="J24" s="28">
        <f t="shared" si="1"/>
        <v>0.212725490196078</v>
      </c>
      <c r="K24" s="29"/>
    </row>
    <row r="25" s="2" customFormat="1" ht="35.1" customHeight="1" spans="1:11">
      <c r="A25" s="19">
        <v>13</v>
      </c>
      <c r="B25" s="14" t="s">
        <v>17</v>
      </c>
      <c r="C25" s="19" t="s">
        <v>51</v>
      </c>
      <c r="D25" s="19" t="s">
        <v>67</v>
      </c>
      <c r="E25" s="19" t="s">
        <v>68</v>
      </c>
      <c r="F25" s="14">
        <v>258</v>
      </c>
      <c r="G25" s="19" t="s">
        <v>26</v>
      </c>
      <c r="H25" s="14">
        <v>258</v>
      </c>
      <c r="I25" s="14">
        <v>0</v>
      </c>
      <c r="J25" s="28">
        <f t="shared" si="1"/>
        <v>0</v>
      </c>
      <c r="K25" s="29"/>
    </row>
    <row r="26" s="2" customFormat="1" ht="30" customHeight="1" spans="1:11">
      <c r="A26" s="19">
        <v>14</v>
      </c>
      <c r="B26" s="14" t="s">
        <v>17</v>
      </c>
      <c r="C26" s="19" t="s">
        <v>51</v>
      </c>
      <c r="D26" s="19" t="s">
        <v>69</v>
      </c>
      <c r="E26" s="19" t="s">
        <v>70</v>
      </c>
      <c r="F26" s="14">
        <v>239</v>
      </c>
      <c r="G26" s="19" t="s">
        <v>71</v>
      </c>
      <c r="H26" s="14">
        <v>239</v>
      </c>
      <c r="I26" s="14">
        <v>0</v>
      </c>
      <c r="J26" s="28">
        <f t="shared" si="1"/>
        <v>0</v>
      </c>
      <c r="K26" s="29"/>
    </row>
    <row r="27" s="2" customFormat="1" ht="38.1" customHeight="1" spans="1:11">
      <c r="A27" s="19">
        <v>15</v>
      </c>
      <c r="B27" s="14" t="s">
        <v>17</v>
      </c>
      <c r="C27" s="19" t="s">
        <v>36</v>
      </c>
      <c r="D27" s="19" t="s">
        <v>72</v>
      </c>
      <c r="E27" s="19" t="s">
        <v>20</v>
      </c>
      <c r="F27" s="14">
        <v>405</v>
      </c>
      <c r="G27" s="19" t="s">
        <v>39</v>
      </c>
      <c r="H27" s="14">
        <v>405</v>
      </c>
      <c r="I27" s="14">
        <v>0</v>
      </c>
      <c r="J27" s="28">
        <f t="shared" si="1"/>
        <v>0</v>
      </c>
      <c r="K27" s="29"/>
    </row>
    <row r="28" s="2" customFormat="1" ht="21" customHeight="1" spans="1:11">
      <c r="A28" s="19"/>
      <c r="B28" s="9" t="s">
        <v>73</v>
      </c>
      <c r="C28" s="9"/>
      <c r="D28" s="9"/>
      <c r="E28" s="9"/>
      <c r="F28" s="10">
        <f t="shared" ref="F28:I28" si="2">SUM(F6:F27)</f>
        <v>38652.35</v>
      </c>
      <c r="G28" s="9" t="s">
        <v>74</v>
      </c>
      <c r="H28" s="10">
        <f t="shared" si="2"/>
        <v>38652.35</v>
      </c>
      <c r="I28" s="10">
        <f t="shared" si="2"/>
        <v>17290.49</v>
      </c>
      <c r="J28" s="26">
        <f t="shared" si="1"/>
        <v>0.447333473902622</v>
      </c>
      <c r="K28" s="29"/>
    </row>
    <row r="29" s="1" customFormat="1" ht="36" customHeight="1" spans="1:11">
      <c r="A29" s="19">
        <v>16</v>
      </c>
      <c r="B29" s="19" t="s">
        <v>75</v>
      </c>
      <c r="C29" s="19" t="s">
        <v>76</v>
      </c>
      <c r="D29" s="19" t="s">
        <v>77</v>
      </c>
      <c r="E29" s="19" t="s">
        <v>78</v>
      </c>
      <c r="F29" s="14">
        <v>3753</v>
      </c>
      <c r="G29" s="19" t="s">
        <v>79</v>
      </c>
      <c r="H29" s="14">
        <v>3753</v>
      </c>
      <c r="I29" s="14">
        <v>2481.57</v>
      </c>
      <c r="J29" s="28">
        <f t="shared" si="1"/>
        <v>0.661223021582734</v>
      </c>
      <c r="K29" s="19"/>
    </row>
    <row r="30" s="1" customFormat="1" ht="36" customHeight="1" spans="1:11">
      <c r="A30" s="19">
        <v>17</v>
      </c>
      <c r="B30" s="19" t="s">
        <v>75</v>
      </c>
      <c r="C30" s="19" t="s">
        <v>76</v>
      </c>
      <c r="D30" s="19" t="s">
        <v>77</v>
      </c>
      <c r="E30" s="19" t="s">
        <v>78</v>
      </c>
      <c r="F30" s="14">
        <v>573</v>
      </c>
      <c r="G30" s="19" t="s">
        <v>80</v>
      </c>
      <c r="H30" s="14">
        <v>573</v>
      </c>
      <c r="I30" s="14">
        <v>573</v>
      </c>
      <c r="J30" s="28">
        <f t="shared" si="1"/>
        <v>1</v>
      </c>
      <c r="K30" s="19"/>
    </row>
    <row r="31" s="2" customFormat="1" ht="36" customHeight="1" spans="1:11">
      <c r="A31" s="19">
        <v>18</v>
      </c>
      <c r="B31" s="19" t="s">
        <v>75</v>
      </c>
      <c r="C31" s="19" t="s">
        <v>76</v>
      </c>
      <c r="D31" s="19" t="s">
        <v>81</v>
      </c>
      <c r="E31" s="19" t="s">
        <v>82</v>
      </c>
      <c r="F31" s="14">
        <v>21246</v>
      </c>
      <c r="G31" s="19" t="s">
        <v>83</v>
      </c>
      <c r="H31" s="14">
        <v>21246</v>
      </c>
      <c r="I31" s="14">
        <v>7187.23</v>
      </c>
      <c r="J31" s="28">
        <f t="shared" si="1"/>
        <v>0.338286265650005</v>
      </c>
      <c r="K31" s="19"/>
    </row>
    <row r="32" s="2" customFormat="1" ht="21.95" customHeight="1" spans="1:11">
      <c r="A32" s="9"/>
      <c r="B32" s="9" t="s">
        <v>84</v>
      </c>
      <c r="C32" s="9"/>
      <c r="D32" s="9"/>
      <c r="E32" s="9"/>
      <c r="F32" s="10">
        <f t="shared" ref="F32:I32" si="3">SUM(F29:F31)</f>
        <v>25572</v>
      </c>
      <c r="G32" s="9" t="s">
        <v>74</v>
      </c>
      <c r="H32" s="10">
        <f t="shared" si="3"/>
        <v>25572</v>
      </c>
      <c r="I32" s="10">
        <f t="shared" si="3"/>
        <v>10241.8</v>
      </c>
      <c r="J32" s="30">
        <f t="shared" si="1"/>
        <v>0.400508368528078</v>
      </c>
      <c r="K32" s="29"/>
    </row>
    <row r="33" s="1" customFormat="1" ht="35.1" customHeight="1" spans="1:11">
      <c r="A33" s="19">
        <v>19</v>
      </c>
      <c r="B33" s="19" t="s">
        <v>85</v>
      </c>
      <c r="C33" s="19" t="s">
        <v>86</v>
      </c>
      <c r="D33" s="19" t="s">
        <v>87</v>
      </c>
      <c r="E33" s="19" t="s">
        <v>88</v>
      </c>
      <c r="F33" s="14">
        <v>343</v>
      </c>
      <c r="G33" s="19" t="s">
        <v>89</v>
      </c>
      <c r="H33" s="14">
        <v>343</v>
      </c>
      <c r="I33" s="14">
        <v>0</v>
      </c>
      <c r="J33" s="31">
        <f t="shared" si="1"/>
        <v>0</v>
      </c>
      <c r="K33" s="27"/>
    </row>
    <row r="34" s="1" customFormat="1" ht="39" customHeight="1" spans="1:11">
      <c r="A34" s="19">
        <v>20</v>
      </c>
      <c r="B34" s="19" t="s">
        <v>85</v>
      </c>
      <c r="C34" s="19" t="s">
        <v>86</v>
      </c>
      <c r="D34" s="19" t="s">
        <v>90</v>
      </c>
      <c r="E34" s="19" t="s">
        <v>91</v>
      </c>
      <c r="F34" s="14">
        <v>3011</v>
      </c>
      <c r="G34" s="19" t="s">
        <v>89</v>
      </c>
      <c r="H34" s="14">
        <v>3011</v>
      </c>
      <c r="I34" s="14">
        <v>2157</v>
      </c>
      <c r="J34" s="31">
        <f t="shared" si="1"/>
        <v>0.716373297907672</v>
      </c>
      <c r="K34" s="27"/>
    </row>
    <row r="35" s="1" customFormat="1" ht="39" customHeight="1" spans="1:11">
      <c r="A35" s="19">
        <v>21</v>
      </c>
      <c r="B35" s="19" t="s">
        <v>85</v>
      </c>
      <c r="C35" s="19" t="s">
        <v>92</v>
      </c>
      <c r="D35" s="19" t="s">
        <v>93</v>
      </c>
      <c r="E35" s="19" t="s">
        <v>94</v>
      </c>
      <c r="F35" s="14">
        <v>856.68</v>
      </c>
      <c r="G35" s="19" t="s">
        <v>95</v>
      </c>
      <c r="H35" s="14">
        <v>856.68</v>
      </c>
      <c r="I35" s="14">
        <v>0.21</v>
      </c>
      <c r="J35" s="31">
        <f t="shared" si="1"/>
        <v>0.0002451323714806</v>
      </c>
      <c r="K35" s="27"/>
    </row>
    <row r="36" s="2" customFormat="1" ht="21.95" customHeight="1" spans="1:11">
      <c r="A36" s="9"/>
      <c r="B36" s="9" t="s">
        <v>96</v>
      </c>
      <c r="C36" s="9"/>
      <c r="D36" s="9"/>
      <c r="E36" s="9"/>
      <c r="F36" s="10">
        <f t="shared" ref="F36:I36" si="4">SUM(F33:F35)</f>
        <v>4210.68</v>
      </c>
      <c r="G36" s="9" t="s">
        <v>74</v>
      </c>
      <c r="H36" s="10">
        <f t="shared" si="4"/>
        <v>4210.68</v>
      </c>
      <c r="I36" s="10">
        <f t="shared" si="4"/>
        <v>2157.21</v>
      </c>
      <c r="J36" s="26">
        <f t="shared" si="1"/>
        <v>0.512318675368349</v>
      </c>
      <c r="K36" s="29"/>
    </row>
    <row r="37" s="1" customFormat="1" ht="33" customHeight="1" spans="1:11">
      <c r="A37" s="19">
        <v>22</v>
      </c>
      <c r="B37" s="19" t="s">
        <v>97</v>
      </c>
      <c r="C37" s="21" t="s">
        <v>98</v>
      </c>
      <c r="D37" s="19" t="s">
        <v>99</v>
      </c>
      <c r="E37" s="19" t="s">
        <v>100</v>
      </c>
      <c r="F37" s="22">
        <v>607</v>
      </c>
      <c r="G37" s="19" t="s">
        <v>101</v>
      </c>
      <c r="H37" s="22">
        <v>607</v>
      </c>
      <c r="I37" s="14">
        <v>0</v>
      </c>
      <c r="J37" s="28">
        <f t="shared" si="1"/>
        <v>0</v>
      </c>
      <c r="K37" s="27"/>
    </row>
    <row r="38" s="1" customFormat="1" ht="39.95" customHeight="1" spans="1:11">
      <c r="A38" s="19">
        <v>23</v>
      </c>
      <c r="B38" s="19" t="s">
        <v>97</v>
      </c>
      <c r="C38" s="21" t="s">
        <v>98</v>
      </c>
      <c r="D38" s="19" t="s">
        <v>102</v>
      </c>
      <c r="E38" s="19" t="s">
        <v>103</v>
      </c>
      <c r="F38" s="22">
        <v>3558</v>
      </c>
      <c r="G38" s="19" t="s">
        <v>104</v>
      </c>
      <c r="H38" s="22">
        <v>3558</v>
      </c>
      <c r="I38" s="14">
        <v>0</v>
      </c>
      <c r="J38" s="28">
        <f t="shared" si="1"/>
        <v>0</v>
      </c>
      <c r="K38" s="27"/>
    </row>
    <row r="39" s="1" customFormat="1" ht="36" customHeight="1" spans="1:11">
      <c r="A39" s="19">
        <v>24</v>
      </c>
      <c r="B39" s="19" t="s">
        <v>97</v>
      </c>
      <c r="C39" s="21" t="s">
        <v>98</v>
      </c>
      <c r="D39" s="19" t="s">
        <v>105</v>
      </c>
      <c r="E39" s="19" t="s">
        <v>106</v>
      </c>
      <c r="F39" s="14">
        <v>1361</v>
      </c>
      <c r="G39" s="19" t="s">
        <v>107</v>
      </c>
      <c r="H39" s="14">
        <v>1361</v>
      </c>
      <c r="I39" s="14">
        <v>0</v>
      </c>
      <c r="J39" s="28">
        <f t="shared" si="1"/>
        <v>0</v>
      </c>
      <c r="K39" s="27"/>
    </row>
    <row r="40" s="1" customFormat="1" ht="36" customHeight="1" spans="1:11">
      <c r="A40" s="19">
        <v>25</v>
      </c>
      <c r="B40" s="19" t="s">
        <v>97</v>
      </c>
      <c r="C40" s="21" t="s">
        <v>108</v>
      </c>
      <c r="D40" s="19" t="s">
        <v>109</v>
      </c>
      <c r="E40" s="19" t="s">
        <v>110</v>
      </c>
      <c r="F40" s="14">
        <v>623</v>
      </c>
      <c r="G40" s="19" t="s">
        <v>111</v>
      </c>
      <c r="H40" s="14">
        <v>623</v>
      </c>
      <c r="I40" s="14">
        <v>0</v>
      </c>
      <c r="J40" s="28">
        <f t="shared" si="1"/>
        <v>0</v>
      </c>
      <c r="K40" s="27"/>
    </row>
    <row r="41" s="1" customFormat="1" ht="36" customHeight="1" spans="1:11">
      <c r="A41" s="19">
        <v>26</v>
      </c>
      <c r="B41" s="19" t="s">
        <v>97</v>
      </c>
      <c r="C41" s="21" t="s">
        <v>108</v>
      </c>
      <c r="D41" s="19" t="s">
        <v>112</v>
      </c>
      <c r="E41" s="19" t="s">
        <v>113</v>
      </c>
      <c r="F41" s="14">
        <v>2098.61</v>
      </c>
      <c r="G41" s="19" t="s">
        <v>114</v>
      </c>
      <c r="H41" s="14">
        <v>2098.61</v>
      </c>
      <c r="I41" s="14">
        <v>0</v>
      </c>
      <c r="J41" s="28">
        <f t="shared" si="1"/>
        <v>0</v>
      </c>
      <c r="K41" s="27"/>
    </row>
    <row r="42" s="1" customFormat="1" ht="36" customHeight="1" spans="1:11">
      <c r="A42" s="19">
        <v>27</v>
      </c>
      <c r="B42" s="19" t="s">
        <v>115</v>
      </c>
      <c r="C42" s="19" t="s">
        <v>116</v>
      </c>
      <c r="D42" s="19" t="s">
        <v>117</v>
      </c>
      <c r="E42" s="19" t="s">
        <v>118</v>
      </c>
      <c r="F42" s="14">
        <v>111</v>
      </c>
      <c r="G42" s="19" t="s">
        <v>119</v>
      </c>
      <c r="H42" s="14">
        <v>111</v>
      </c>
      <c r="I42" s="14">
        <v>111</v>
      </c>
      <c r="J42" s="28">
        <f t="shared" si="1"/>
        <v>1</v>
      </c>
      <c r="K42" s="27"/>
    </row>
    <row r="43" s="2" customFormat="1" ht="41.1" customHeight="1" spans="1:16373">
      <c r="A43" s="19">
        <v>28</v>
      </c>
      <c r="B43" s="19" t="s">
        <v>115</v>
      </c>
      <c r="C43" s="19" t="s">
        <v>116</v>
      </c>
      <c r="D43" s="19" t="s">
        <v>120</v>
      </c>
      <c r="E43" s="19" t="s">
        <v>121</v>
      </c>
      <c r="F43" s="14">
        <v>7440</v>
      </c>
      <c r="G43" s="19" t="s">
        <v>119</v>
      </c>
      <c r="H43" s="14">
        <v>7440</v>
      </c>
      <c r="I43" s="14">
        <v>1682.42</v>
      </c>
      <c r="J43" s="28">
        <f t="shared" si="1"/>
        <v>0.226131720430108</v>
      </c>
      <c r="K43" s="27"/>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4"/>
      <c r="XDZ43" s="4"/>
      <c r="XEA43" s="4"/>
      <c r="XEB43" s="4"/>
      <c r="XEC43" s="4"/>
      <c r="XED43" s="4"/>
      <c r="XEE43" s="4"/>
      <c r="XEF43" s="4"/>
      <c r="XEG43" s="4"/>
      <c r="XEH43" s="4"/>
      <c r="XEI43" s="4"/>
      <c r="XEJ43" s="4"/>
      <c r="XEK43" s="4"/>
      <c r="XEL43" s="4"/>
      <c r="XEM43" s="4"/>
      <c r="XEN43" s="4"/>
      <c r="XEO43" s="4"/>
      <c r="XEP43" s="4"/>
      <c r="XEQ43" s="4"/>
      <c r="XER43" s="4"/>
      <c r="XES43" s="4"/>
    </row>
    <row r="44" s="2" customFormat="1" ht="36" customHeight="1" spans="1:16373">
      <c r="A44" s="19">
        <v>29</v>
      </c>
      <c r="B44" s="19" t="s">
        <v>115</v>
      </c>
      <c r="C44" s="19" t="s">
        <v>116</v>
      </c>
      <c r="D44" s="19" t="s">
        <v>122</v>
      </c>
      <c r="E44" s="19" t="s">
        <v>123</v>
      </c>
      <c r="F44" s="14">
        <v>8016</v>
      </c>
      <c r="G44" s="19" t="s">
        <v>124</v>
      </c>
      <c r="H44" s="14">
        <v>8016</v>
      </c>
      <c r="I44" s="14">
        <v>1159.27</v>
      </c>
      <c r="J44" s="28">
        <f t="shared" si="1"/>
        <v>0.144619510978044</v>
      </c>
      <c r="K44" s="2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4"/>
      <c r="XDZ44" s="4"/>
      <c r="XEA44" s="4"/>
      <c r="XEB44" s="4"/>
      <c r="XEC44" s="4"/>
      <c r="XED44" s="4"/>
      <c r="XEE44" s="4"/>
      <c r="XEF44" s="4"/>
      <c r="XEG44" s="4"/>
      <c r="XEH44" s="4"/>
      <c r="XEI44" s="4"/>
      <c r="XEJ44" s="4"/>
      <c r="XEK44" s="4"/>
      <c r="XEL44" s="4"/>
      <c r="XEM44" s="4"/>
      <c r="XEN44" s="4"/>
      <c r="XEO44" s="4"/>
      <c r="XEP44" s="4"/>
      <c r="XEQ44" s="4"/>
      <c r="XER44" s="4"/>
      <c r="XES44" s="4"/>
    </row>
    <row r="45" s="2" customFormat="1" ht="21" customHeight="1" spans="1:16373">
      <c r="A45" s="9"/>
      <c r="B45" s="9" t="s">
        <v>125</v>
      </c>
      <c r="C45" s="9"/>
      <c r="D45" s="9"/>
      <c r="E45" s="9"/>
      <c r="F45" s="10">
        <f t="shared" ref="F45:I45" si="5">SUM(F37:F44)</f>
        <v>23814.61</v>
      </c>
      <c r="G45" s="9" t="s">
        <v>74</v>
      </c>
      <c r="H45" s="10">
        <f t="shared" si="5"/>
        <v>23814.61</v>
      </c>
      <c r="I45" s="10">
        <f t="shared" si="5"/>
        <v>2952.69</v>
      </c>
      <c r="J45" s="26">
        <f t="shared" si="1"/>
        <v>0.123986494005151</v>
      </c>
      <c r="K45" s="27"/>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4"/>
      <c r="XDZ45" s="4"/>
      <c r="XEA45" s="4"/>
      <c r="XEB45" s="4"/>
      <c r="XEC45" s="4"/>
      <c r="XED45" s="4"/>
      <c r="XEE45" s="4"/>
      <c r="XEF45" s="4"/>
      <c r="XEG45" s="4"/>
      <c r="XEH45" s="4"/>
      <c r="XEI45" s="4"/>
      <c r="XEJ45" s="4"/>
      <c r="XEK45" s="4"/>
      <c r="XEL45" s="4"/>
      <c r="XEM45" s="4"/>
      <c r="XEN45" s="4"/>
      <c r="XEO45" s="4"/>
      <c r="XEP45" s="4"/>
      <c r="XEQ45" s="4"/>
      <c r="XER45" s="4"/>
      <c r="XES45" s="4"/>
    </row>
    <row r="46" s="1" customFormat="1" ht="45" customHeight="1" spans="1:16373">
      <c r="A46" s="19">
        <v>30</v>
      </c>
      <c r="B46" s="19" t="s">
        <v>126</v>
      </c>
      <c r="C46" s="19" t="s">
        <v>127</v>
      </c>
      <c r="D46" s="19" t="s">
        <v>128</v>
      </c>
      <c r="E46" s="19" t="s">
        <v>129</v>
      </c>
      <c r="F46" s="14">
        <v>1222.4</v>
      </c>
      <c r="G46" s="19" t="s">
        <v>130</v>
      </c>
      <c r="H46" s="14">
        <v>1222.4</v>
      </c>
      <c r="I46" s="14">
        <v>537.72</v>
      </c>
      <c r="J46" s="28">
        <f t="shared" si="1"/>
        <v>0.439888743455497</v>
      </c>
      <c r="K46" s="19"/>
      <c r="XDY46" s="4"/>
      <c r="XDZ46" s="4"/>
      <c r="XEA46" s="4"/>
      <c r="XEB46" s="4"/>
      <c r="XEC46" s="4"/>
      <c r="XED46" s="4"/>
      <c r="XEE46" s="4"/>
      <c r="XEF46" s="4"/>
      <c r="XEG46" s="4"/>
      <c r="XEH46" s="4"/>
      <c r="XEI46" s="4"/>
      <c r="XEJ46" s="4"/>
      <c r="XEK46" s="4"/>
      <c r="XEL46" s="4"/>
      <c r="XEM46" s="4"/>
      <c r="XEN46" s="4"/>
      <c r="XEO46" s="4"/>
      <c r="XEP46" s="4"/>
      <c r="XEQ46" s="4"/>
      <c r="XER46" s="4"/>
      <c r="XES46" s="4"/>
    </row>
    <row r="47" s="1" customFormat="1" ht="36" customHeight="1" spans="1:16373">
      <c r="A47" s="19">
        <v>31</v>
      </c>
      <c r="B47" s="19" t="s">
        <v>126</v>
      </c>
      <c r="C47" s="19" t="s">
        <v>127</v>
      </c>
      <c r="D47" s="19" t="s">
        <v>131</v>
      </c>
      <c r="E47" s="19" t="s">
        <v>132</v>
      </c>
      <c r="F47" s="14">
        <v>308.9</v>
      </c>
      <c r="G47" s="19" t="s">
        <v>133</v>
      </c>
      <c r="H47" s="14">
        <v>308.9</v>
      </c>
      <c r="I47" s="14">
        <v>19.4</v>
      </c>
      <c r="J47" s="28">
        <f t="shared" si="1"/>
        <v>0.0628034962771123</v>
      </c>
      <c r="K47" s="27"/>
      <c r="XDY47" s="4"/>
      <c r="XDZ47" s="4"/>
      <c r="XEA47" s="4"/>
      <c r="XEB47" s="4"/>
      <c r="XEC47" s="4"/>
      <c r="XED47" s="4"/>
      <c r="XEE47" s="4"/>
      <c r="XEF47" s="4"/>
      <c r="XEG47" s="4"/>
      <c r="XEH47" s="4"/>
      <c r="XEI47" s="4"/>
      <c r="XEJ47" s="4"/>
      <c r="XEK47" s="4"/>
      <c r="XEL47" s="4"/>
      <c r="XEM47" s="4"/>
      <c r="XEN47" s="4"/>
      <c r="XEO47" s="4"/>
      <c r="XEP47" s="4"/>
      <c r="XEQ47" s="4"/>
      <c r="XER47" s="4"/>
      <c r="XES47" s="4"/>
    </row>
    <row r="48" s="3" customFormat="1" ht="36" customHeight="1" spans="1:11">
      <c r="A48" s="19">
        <v>32</v>
      </c>
      <c r="B48" s="19" t="s">
        <v>126</v>
      </c>
      <c r="C48" s="19" t="s">
        <v>127</v>
      </c>
      <c r="D48" s="19" t="s">
        <v>134</v>
      </c>
      <c r="E48" s="19" t="s">
        <v>135</v>
      </c>
      <c r="F48" s="14">
        <v>13109.7</v>
      </c>
      <c r="G48" s="19" t="s">
        <v>136</v>
      </c>
      <c r="H48" s="14">
        <v>13109.7</v>
      </c>
      <c r="I48" s="14">
        <v>2924.86</v>
      </c>
      <c r="J48" s="28">
        <f t="shared" si="1"/>
        <v>0.223106554688513</v>
      </c>
      <c r="K48" s="32"/>
    </row>
    <row r="49" s="1" customFormat="1" ht="36" customHeight="1" spans="1:16373">
      <c r="A49" s="19">
        <v>33</v>
      </c>
      <c r="B49" s="19" t="s">
        <v>126</v>
      </c>
      <c r="C49" s="19" t="s">
        <v>127</v>
      </c>
      <c r="D49" s="19" t="s">
        <v>137</v>
      </c>
      <c r="E49" s="19" t="s">
        <v>138</v>
      </c>
      <c r="F49" s="14">
        <v>1765.6</v>
      </c>
      <c r="G49" s="19" t="s">
        <v>133</v>
      </c>
      <c r="H49" s="14">
        <v>1765.6</v>
      </c>
      <c r="I49" s="14">
        <v>909.18</v>
      </c>
      <c r="J49" s="28">
        <f t="shared" si="1"/>
        <v>0.514941096511101</v>
      </c>
      <c r="K49" s="27"/>
      <c r="XDY49" s="4"/>
      <c r="XDZ49" s="4"/>
      <c r="XEA49" s="4"/>
      <c r="XEB49" s="4"/>
      <c r="XEC49" s="4"/>
      <c r="XED49" s="4"/>
      <c r="XEE49" s="4"/>
      <c r="XEF49" s="4"/>
      <c r="XEG49" s="4"/>
      <c r="XEH49" s="4"/>
      <c r="XEI49" s="4"/>
      <c r="XEJ49" s="4"/>
      <c r="XEK49" s="4"/>
      <c r="XEL49" s="4"/>
      <c r="XEM49" s="4"/>
      <c r="XEN49" s="4"/>
      <c r="XEO49" s="4"/>
      <c r="XEP49" s="4"/>
      <c r="XEQ49" s="4"/>
      <c r="XER49" s="4"/>
      <c r="XES49" s="4"/>
    </row>
    <row r="50" s="1" customFormat="1" ht="21" customHeight="1" spans="1:16373">
      <c r="A50" s="9"/>
      <c r="B50" s="9" t="s">
        <v>139</v>
      </c>
      <c r="C50" s="9"/>
      <c r="D50" s="9"/>
      <c r="E50" s="9"/>
      <c r="F50" s="10">
        <f t="shared" ref="F50:I50" si="6">SUM(F46:F49)</f>
        <v>16406.6</v>
      </c>
      <c r="G50" s="9" t="s">
        <v>74</v>
      </c>
      <c r="H50" s="10">
        <f t="shared" si="6"/>
        <v>16406.6</v>
      </c>
      <c r="I50" s="10">
        <f t="shared" si="6"/>
        <v>4391.16</v>
      </c>
      <c r="J50" s="26">
        <f t="shared" si="1"/>
        <v>0.267645947362647</v>
      </c>
      <c r="K50" s="27"/>
      <c r="XDY50" s="4"/>
      <c r="XDZ50" s="4"/>
      <c r="XEA50" s="4"/>
      <c r="XEB50" s="4"/>
      <c r="XEC50" s="4"/>
      <c r="XED50" s="4"/>
      <c r="XEE50" s="4"/>
      <c r="XEF50" s="4"/>
      <c r="XEG50" s="4"/>
      <c r="XEH50" s="4"/>
      <c r="XEI50" s="4"/>
      <c r="XEJ50" s="4"/>
      <c r="XEK50" s="4"/>
      <c r="XEL50" s="4"/>
      <c r="XEM50" s="4"/>
      <c r="XEN50" s="4"/>
      <c r="XEO50" s="4"/>
      <c r="XEP50" s="4"/>
      <c r="XEQ50" s="4"/>
      <c r="XER50" s="4"/>
      <c r="XES50" s="4"/>
    </row>
    <row r="51" s="1" customFormat="1" ht="36.95" customHeight="1" spans="1:16373">
      <c r="A51" s="19">
        <v>34</v>
      </c>
      <c r="B51" s="19" t="s">
        <v>140</v>
      </c>
      <c r="C51" s="19" t="s">
        <v>141</v>
      </c>
      <c r="D51" s="19" t="s">
        <v>142</v>
      </c>
      <c r="E51" s="19" t="s">
        <v>143</v>
      </c>
      <c r="F51" s="14">
        <v>208</v>
      </c>
      <c r="G51" s="19" t="s">
        <v>144</v>
      </c>
      <c r="H51" s="14">
        <v>208</v>
      </c>
      <c r="I51" s="14">
        <v>169.06</v>
      </c>
      <c r="J51" s="28">
        <f t="shared" si="1"/>
        <v>0.812788461538462</v>
      </c>
      <c r="K51" s="27"/>
      <c r="XDY51" s="4"/>
      <c r="XDZ51" s="4"/>
      <c r="XEA51" s="4"/>
      <c r="XEB51" s="4"/>
      <c r="XEC51" s="4"/>
      <c r="XED51" s="4"/>
      <c r="XEE51" s="4"/>
      <c r="XEF51" s="4"/>
      <c r="XEG51" s="4"/>
      <c r="XEH51" s="4"/>
      <c r="XEI51" s="4"/>
      <c r="XEJ51" s="4"/>
      <c r="XEK51" s="4"/>
      <c r="XEL51" s="4"/>
      <c r="XEM51" s="4"/>
      <c r="XEN51" s="4"/>
      <c r="XEO51" s="4"/>
      <c r="XEP51" s="4"/>
      <c r="XEQ51" s="4"/>
      <c r="XER51" s="4"/>
      <c r="XES51" s="4"/>
    </row>
    <row r="52" s="1" customFormat="1" ht="36" customHeight="1" spans="1:11">
      <c r="A52" s="19">
        <v>35</v>
      </c>
      <c r="B52" s="19" t="s">
        <v>140</v>
      </c>
      <c r="C52" s="19" t="s">
        <v>141</v>
      </c>
      <c r="D52" s="19" t="s">
        <v>145</v>
      </c>
      <c r="E52" s="19" t="s">
        <v>146</v>
      </c>
      <c r="F52" s="14">
        <v>354</v>
      </c>
      <c r="G52" s="19" t="s">
        <v>144</v>
      </c>
      <c r="H52" s="14">
        <v>354</v>
      </c>
      <c r="I52" s="14">
        <v>0</v>
      </c>
      <c r="J52" s="28">
        <f t="shared" si="1"/>
        <v>0</v>
      </c>
      <c r="K52" s="27"/>
    </row>
    <row r="53" s="1" customFormat="1" ht="21" customHeight="1" spans="1:11">
      <c r="A53" s="9"/>
      <c r="B53" s="9" t="s">
        <v>147</v>
      </c>
      <c r="C53" s="9"/>
      <c r="D53" s="9"/>
      <c r="E53" s="9"/>
      <c r="F53" s="10">
        <f t="shared" ref="F53:I53" si="7">SUM(F51:F52)</f>
        <v>562</v>
      </c>
      <c r="G53" s="9" t="s">
        <v>74</v>
      </c>
      <c r="H53" s="10">
        <f t="shared" si="7"/>
        <v>562</v>
      </c>
      <c r="I53" s="10">
        <f t="shared" si="7"/>
        <v>169.06</v>
      </c>
      <c r="J53" s="26">
        <f t="shared" si="1"/>
        <v>0.300818505338078</v>
      </c>
      <c r="K53" s="27"/>
    </row>
    <row r="54" s="1" customFormat="1" ht="27" customHeight="1" spans="1:16384">
      <c r="A54" s="23"/>
      <c r="B54" s="23"/>
      <c r="C54" s="23"/>
      <c r="D54" s="23"/>
      <c r="E54" s="23"/>
      <c r="F54" s="23"/>
      <c r="G54" s="23"/>
      <c r="H54" s="23"/>
      <c r="I54" s="23"/>
      <c r="J54" s="23"/>
      <c r="K54" s="1"/>
      <c r="XDY54" s="4"/>
      <c r="XDZ54" s="4"/>
      <c r="XEA54" s="4"/>
      <c r="XEB54" s="4"/>
      <c r="XEC54" s="4"/>
      <c r="XED54" s="4"/>
      <c r="XEE54" s="4"/>
      <c r="XEF54" s="4"/>
      <c r="XEG54" s="4"/>
      <c r="XEH54" s="4"/>
      <c r="XEI54" s="4"/>
      <c r="XEJ54" s="4"/>
      <c r="XEK54" s="4"/>
      <c r="XEL54" s="4"/>
      <c r="XEM54" s="4"/>
      <c r="XEN54" s="4"/>
      <c r="XEO54" s="4"/>
      <c r="XEP54" s="4"/>
      <c r="XEQ54" s="4"/>
      <c r="XER54" s="4"/>
      <c r="XES54" s="4"/>
      <c r="XET54" s="4"/>
      <c r="XEU54" s="4"/>
      <c r="XEV54" s="4"/>
      <c r="XEW54" s="4"/>
      <c r="XEX54" s="4"/>
      <c r="XEY54" s="4"/>
      <c r="XEZ54" s="4"/>
      <c r="XFA54" s="4"/>
      <c r="XFB54" s="4"/>
      <c r="XFC54" s="4"/>
      <c r="XFD54" s="4"/>
    </row>
    <row r="55" s="1" customFormat="1" ht="27" customHeight="1" spans="1:16384">
      <c r="A55" s="24"/>
      <c r="B55" s="24"/>
      <c r="C55" s="24"/>
      <c r="D55" s="24"/>
      <c r="E55" s="24"/>
      <c r="F55" s="24"/>
      <c r="G55" s="24"/>
      <c r="H55" s="24"/>
      <c r="I55" s="24"/>
      <c r="J55" s="24"/>
      <c r="K55" s="1"/>
      <c r="XDY55" s="4"/>
      <c r="XDZ55" s="4"/>
      <c r="XEA55" s="4"/>
      <c r="XEB55" s="4"/>
      <c r="XEC55" s="4"/>
      <c r="XED55" s="4"/>
      <c r="XEE55" s="4"/>
      <c r="XEF55" s="4"/>
      <c r="XEG55" s="4"/>
      <c r="XEH55" s="4"/>
      <c r="XEI55" s="4"/>
      <c r="XEJ55" s="4"/>
      <c r="XEK55" s="4"/>
      <c r="XEL55" s="4"/>
      <c r="XEM55" s="4"/>
      <c r="XEN55" s="4"/>
      <c r="XEO55" s="4"/>
      <c r="XEP55" s="4"/>
      <c r="XEQ55" s="4"/>
      <c r="XER55" s="4"/>
      <c r="XES55" s="4"/>
      <c r="XET55" s="4"/>
      <c r="XEU55" s="4"/>
      <c r="XEV55" s="4"/>
      <c r="XEW55" s="4"/>
      <c r="XEX55" s="4"/>
      <c r="XEY55" s="4"/>
      <c r="XEZ55" s="4"/>
      <c r="XFA55" s="4"/>
      <c r="XFB55" s="4"/>
      <c r="XFC55" s="4"/>
      <c r="XFD55" s="4"/>
    </row>
  </sheetData>
  <mergeCells count="26">
    <mergeCell ref="A1:K1"/>
    <mergeCell ref="D2:H2"/>
    <mergeCell ref="I2:J2"/>
    <mergeCell ref="D3:F3"/>
    <mergeCell ref="G3:H3"/>
    <mergeCell ref="B5:E5"/>
    <mergeCell ref="B28:E28"/>
    <mergeCell ref="B32:E32"/>
    <mergeCell ref="B36:E36"/>
    <mergeCell ref="B45:E45"/>
    <mergeCell ref="B50:E50"/>
    <mergeCell ref="B53:E53"/>
    <mergeCell ref="A54:J54"/>
    <mergeCell ref="A55:J55"/>
    <mergeCell ref="A3:A4"/>
    <mergeCell ref="A6:A13"/>
    <mergeCell ref="B3:B4"/>
    <mergeCell ref="B6:B13"/>
    <mergeCell ref="C3:C4"/>
    <mergeCell ref="C6:C13"/>
    <mergeCell ref="D6:D13"/>
    <mergeCell ref="E6:E13"/>
    <mergeCell ref="F6:F13"/>
    <mergeCell ref="I3:I4"/>
    <mergeCell ref="J3:J4"/>
    <mergeCell ref="K3:K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2023-09-21T07:04:57Z</dcterms:created>
  <dcterms:modified xsi:type="dcterms:W3CDTF">2023-09-21T07:05:35Z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91E60F7D958041FEA1059C5A114BF91D_11</vt:lpwstr>
  </property>
  <property fmtid="{D5CDD505-2E9C-101B-9397-08002B2CF9AE}" pid="3" name="KSOProductBuildVer">
    <vt:lpwstr>2052-12.1.0.15374</vt:lpwstr>
  </property>
</Properties>
</file>