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<sst xmlns="http://schemas.openxmlformats.org/spreadsheetml/2006/main" count="314" uniqueCount="195">
  <si>
    <t>赣县区2023年直达资金支出情况表</t>
  </si>
  <si>
    <t>截止日期：2023年9月19日</t>
  </si>
  <si>
    <t>单位：万元</t>
  </si>
  <si>
    <t>序号</t>
  </si>
  <si>
    <t>责任股室</t>
  </si>
  <si>
    <t>预算单位</t>
  </si>
  <si>
    <t>直达资金</t>
  </si>
  <si>
    <t>安排项目</t>
  </si>
  <si>
    <t>支付金额</t>
  </si>
  <si>
    <t>支出进度</t>
  </si>
  <si>
    <t>备注</t>
  </si>
  <si>
    <t>指标文号</t>
  </si>
  <si>
    <t>文件</t>
  </si>
  <si>
    <t>指标金额</t>
  </si>
  <si>
    <t>项目名称</t>
  </si>
  <si>
    <t>金额</t>
  </si>
  <si>
    <t>合计</t>
  </si>
  <si>
    <t>社保股</t>
  </si>
  <si>
    <t>民政局、退役军人事务局、基金专户、残联</t>
  </si>
  <si>
    <t>赣市财社字[2022]74号</t>
  </si>
  <si>
    <t>关于提前下达2023年部分社会保障省级资金的通知</t>
  </si>
  <si>
    <t>困难群众救助补助资金</t>
  </si>
  <si>
    <t>优抚对象医疗保险费</t>
  </si>
  <si>
    <t>优抚对象补助经费</t>
  </si>
  <si>
    <t>基本药物制度补助资金</t>
  </si>
  <si>
    <t>医疗服务与保障能力提升补助资金（省）</t>
  </si>
  <si>
    <t>计划生育转移支付资金</t>
  </si>
  <si>
    <t>基本公共卫生服务补助资金</t>
  </si>
  <si>
    <t>残疾人事业发展补助资金</t>
  </si>
  <si>
    <t>社保局</t>
  </si>
  <si>
    <t>赣财社指[2022]66号</t>
  </si>
  <si>
    <t>关于提前下达2023年城乡居民基本养老保险中央财政补助资金的通知</t>
  </si>
  <si>
    <t>城乡居民基本养老保险中央财政补助资金</t>
  </si>
  <si>
    <t>赣财社指[2022]72号</t>
  </si>
  <si>
    <t>关于提前下达2023年基本养老保险中央财政补助资金的通知</t>
  </si>
  <si>
    <t>机关养老保险</t>
  </si>
  <si>
    <t>社保直办户</t>
  </si>
  <si>
    <t>赣财社指[2022]90号</t>
  </si>
  <si>
    <t>关于提前下达2023年中央财政医疗救助补助资金预算的通知</t>
  </si>
  <si>
    <t>医疗救助补助资金</t>
  </si>
  <si>
    <t>民政局</t>
  </si>
  <si>
    <t>赣市财社字〔2023〕9号</t>
  </si>
  <si>
    <t>关于提前下达2023年优抚对象补助经费和优抚对象医疗保障经费的通知</t>
  </si>
  <si>
    <t>优抚对象补助经费和优抚对象医疗保障经费</t>
  </si>
  <si>
    <t>赣财社指[2022]56号</t>
  </si>
  <si>
    <t>江西省财政厅关于提前下达2023年部分社会保障省级资金的通知</t>
  </si>
  <si>
    <t>2023年城乡居民基本养老保险补助资金（地方）</t>
  </si>
  <si>
    <t>区住房和城乡建设局</t>
  </si>
  <si>
    <t>赣市财社字〔2023〕18号</t>
  </si>
  <si>
    <t>关于下达2023年中央财政农村危房改造补助资金的通知</t>
  </si>
  <si>
    <t>农村危房改造补助资金</t>
  </si>
  <si>
    <t>卫健委</t>
  </si>
  <si>
    <t>赣市财社字[2023]7号</t>
  </si>
  <si>
    <t>关于下达基本公共卫生服务中央补助资金的通知</t>
  </si>
  <si>
    <t>赣市财社字〔2023〕19号</t>
  </si>
  <si>
    <t>关于下达2023年中央财政困难群众救助补助资金预算的通知</t>
  </si>
  <si>
    <t>困难群众救助补助经费</t>
  </si>
  <si>
    <t>残联</t>
  </si>
  <si>
    <t>赣市财社字〔2023〕20号</t>
  </si>
  <si>
    <t>关于下达2023年残疾人事业发展补助资金的通知</t>
  </si>
  <si>
    <t>残疾人事业发展补助经费</t>
  </si>
  <si>
    <t>就业局</t>
  </si>
  <si>
    <t>赣市财社字〔2023〕3号</t>
  </si>
  <si>
    <t>关于下达2023年中央就业补助资金的通知</t>
  </si>
  <si>
    <t>就业补助资金</t>
  </si>
  <si>
    <t>赣市财社字[2023]28号</t>
  </si>
  <si>
    <t>关于下达2023年基本药物补助资金中央资金的通知</t>
  </si>
  <si>
    <t>赣市财社字[2023]29号</t>
  </si>
  <si>
    <t>关于提前下达2023年计划生育中央补助资金的通知</t>
  </si>
  <si>
    <t>赣市财社字[2023]30号</t>
  </si>
  <si>
    <t>关于下达2023年医疗服务与保障能力提升（卫生健康人才培养）中央补助资金的通知</t>
  </si>
  <si>
    <t>医疗服务与保障能力提升补助资金</t>
  </si>
  <si>
    <t>赣市财社字〔2022〕74号</t>
  </si>
  <si>
    <t>疫情防控指挥部</t>
  </si>
  <si>
    <t>赣财预指〔2023〕19号</t>
  </si>
  <si>
    <t>江西省财政厅关于下达疫情防控一次性财力补助资金的通知</t>
  </si>
  <si>
    <t>疫情防控一次性财力补助资金</t>
  </si>
  <si>
    <t>赣财社〔2023〕28号</t>
  </si>
  <si>
    <t>江西省财政厅关于呈报中央财政医疗救助补助资金（城乡医疗救助补助资金部分）的通知</t>
  </si>
  <si>
    <t>赣财社指〔2023〕26号</t>
  </si>
  <si>
    <t>医疗救助补助资金（省级）</t>
  </si>
  <si>
    <t>赣财社〔2023〕26号</t>
  </si>
  <si>
    <t>江西省财政厅关于报送2023年机关事业单位养老保险中央补助资金的通知</t>
  </si>
  <si>
    <t>赣市财社字〔2023〕56号</t>
  </si>
  <si>
    <t>关于下达2023年困难群众救助补助资金的通知</t>
  </si>
  <si>
    <t>赣市财社字〔2023〕53号</t>
  </si>
  <si>
    <t>支持残疾人事业发展补助资金</t>
  </si>
  <si>
    <t>社保股小计</t>
  </si>
  <si>
    <t>小计</t>
  </si>
  <si>
    <t>预算股</t>
  </si>
  <si>
    <t>各预算单位</t>
  </si>
  <si>
    <t>赣财预指[2022]31号</t>
  </si>
  <si>
    <t>江西省财政厅关于提前下达第三批支持基层落实减税降费和重点民生转移支付资金的通知</t>
  </si>
  <si>
    <t>减税降费支出</t>
  </si>
  <si>
    <t>重点民生支出</t>
  </si>
  <si>
    <t>赣财预指〔2022〕72号</t>
  </si>
  <si>
    <t>江西省财政厅关于提前下达2023年县级基本财力保障机制奖补资金的通知</t>
  </si>
  <si>
    <t>三保支出</t>
  </si>
  <si>
    <t>赣财预指〔2023〕23号</t>
  </si>
  <si>
    <t>江西省财政厅关于提前下达2024年省级县级基本财力保障机制奖补资金的通知</t>
  </si>
  <si>
    <t>预算股（一）小计</t>
  </si>
  <si>
    <t>经建股（一）</t>
  </si>
  <si>
    <t>住建局</t>
  </si>
  <si>
    <t>赣市财综字[2022]22号</t>
  </si>
  <si>
    <t>提前下达2023年部分保障性安居工程省级补助资金</t>
  </si>
  <si>
    <t>保障性安居工程</t>
  </si>
  <si>
    <t>赣市财综字[2022]27号</t>
  </si>
  <si>
    <t>关于提前下达2023年部分中央财政城镇保障性安居工程补助资金预算的通知</t>
  </si>
  <si>
    <t>交通局</t>
  </si>
  <si>
    <t>（赣财预指〔2022〕73号）</t>
  </si>
  <si>
    <t>江西省财政厅关于提前下达2023年成品油税费改革转移支付预算的通知</t>
  </si>
  <si>
    <t>公路养护</t>
  </si>
  <si>
    <t>赣市财综字[2023]7号</t>
  </si>
  <si>
    <t>关于提前下达2023年中央财政城镇保障性安居工程补助资金预算的通知</t>
  </si>
  <si>
    <t>经建股（一）小计</t>
  </si>
  <si>
    <t>农业股</t>
  </si>
  <si>
    <t>农业农村局</t>
  </si>
  <si>
    <t xml:space="preserve"> 赣财农指[2022]41号</t>
  </si>
  <si>
    <t>江西省财政厅关于提前下达2023年省级统筹整合用于高标准农田建设资金的通知</t>
  </si>
  <si>
    <t>水利专项资金、 
农业产业发展专项</t>
  </si>
  <si>
    <t>赣财农指[2022]53号</t>
  </si>
  <si>
    <t>江西省财政厅关于提前下达2023年农业生产发展资金（耕地地力保护补贴）预算的通知</t>
  </si>
  <si>
    <t>农业产业发展专项</t>
  </si>
  <si>
    <t>林业局</t>
  </si>
  <si>
    <t>赣财资环指[2022]56号</t>
  </si>
  <si>
    <t>江西省财政厅关于提前下达2023年林业草原生态保护恢复资金预算的通知</t>
  </si>
  <si>
    <t>林业草原生态保持恢复资金</t>
  </si>
  <si>
    <t>赣财资环指[2022]57号</t>
  </si>
  <si>
    <t>江西省财政厅关于提前下达2023年中央财政林业改革发展资金预算的通知</t>
  </si>
  <si>
    <t>林业改革发展资金</t>
  </si>
  <si>
    <t>乡村振兴局</t>
  </si>
  <si>
    <t>赣财乡振指[2022]9号</t>
  </si>
  <si>
    <t>江西省财政厅关于提前下达2023年省级财政衔接推进乡村振兴补助资金（第一批）预算的通知</t>
  </si>
  <si>
    <t>乡村振兴补助资金</t>
  </si>
  <si>
    <t>赣财乡振指[2022]11号</t>
  </si>
  <si>
    <t>江西省财政厅关于提前下达2023年省级财政衔接推进乡村振兴补助资金（第二批）预算的通知</t>
  </si>
  <si>
    <t>赣财乡振指[2022]15号</t>
  </si>
  <si>
    <t>江西省财政厅关于提前下达2023年中央财政衔接推进乡村振兴补助资金预算的通知</t>
  </si>
  <si>
    <t>中央财政衔接推进乡村振兴补助资金</t>
  </si>
  <si>
    <t>赣市财农字〔2023〕36 号</t>
  </si>
  <si>
    <t>关于下达 2023 年市级财政衔接推进乡村振兴 补助资金预算（第一批）的通知</t>
  </si>
  <si>
    <t>市级财政衔接推进乡村振兴补助资金</t>
  </si>
  <si>
    <t>赣区财字〔2023〕4 号</t>
  </si>
  <si>
    <t>关于批复2023年部门预算的通知</t>
  </si>
  <si>
    <t>县级财政衔接推进乡村振兴补助资金</t>
  </si>
  <si>
    <t>赣财农指〔2023〕19号</t>
  </si>
  <si>
    <t>江西省财政厅关于下达第二批2023年省级统筹整合关于高标准农田建设资金的通知</t>
  </si>
  <si>
    <t>赣市财农字〔2023〕64 号</t>
  </si>
  <si>
    <t>关于下达 2023 年市级财政衔接推进乡村振兴 补助资金预算（第二批）的通知</t>
  </si>
  <si>
    <t>赣财乡振指[2023]6号</t>
  </si>
  <si>
    <t>江西省财政厅关于下达2023年省级财政衔接推进乡村振兴补助资金预算的通知</t>
  </si>
  <si>
    <t>赣市财农字〔2023〕24 号</t>
  </si>
  <si>
    <t>关于下达2023年中央农业防灾减灾资金（第一批）的通知</t>
  </si>
  <si>
    <t>农业防灾减灾和水利救灾资金（第一批）省级补助</t>
  </si>
  <si>
    <t>赣财社指〔2023〕48号</t>
  </si>
  <si>
    <t>关于下达2023年农村危房改造补助资金预算的通知</t>
  </si>
  <si>
    <t>水利局</t>
  </si>
  <si>
    <t>赣市财农字〔2023〕69 号</t>
  </si>
  <si>
    <t>关于下达2023年第一批中央水利救灾资金的通知</t>
  </si>
  <si>
    <t>农业防灾减灾和水利救灾资金</t>
  </si>
  <si>
    <t>赣财农指[2022]26号</t>
  </si>
  <si>
    <t>关于下达2023年第二批中央农业防灾救灾资金的通知</t>
  </si>
  <si>
    <t>赣市财农字〔2023〕86 号</t>
  </si>
  <si>
    <t>农业股小计</t>
  </si>
  <si>
    <t>教科文股</t>
  </si>
  <si>
    <t>教科体局</t>
  </si>
  <si>
    <t>赣财教指〔2022〕50号</t>
  </si>
  <si>
    <t>江西省财政厅关于提前下达2023年城乡义务教育补助经费省级补助资金预算的通知</t>
  </si>
  <si>
    <t>义务教育补助经费</t>
  </si>
  <si>
    <t>赣财教指〔2022〕57号</t>
  </si>
  <si>
    <t>江西省财政厅关于提前下达2023年学生资助补助资金预算的通知</t>
  </si>
  <si>
    <t>学生资助补助</t>
  </si>
  <si>
    <t>赣财教指〔2022〕68号</t>
  </si>
  <si>
    <t>提前下达2023年城乡义务教育中央补助资金</t>
  </si>
  <si>
    <t>城乡义务教育补助经费</t>
  </si>
  <si>
    <t>赣财教指〔2022〕71号</t>
  </si>
  <si>
    <t>提前下达2023年学生资助补助中央预算资金的通知</t>
  </si>
  <si>
    <t>赣财教指〔2023〕17号</t>
  </si>
  <si>
    <t>江西省财政厅关于下达2023年学生资助补助资金预算的通知</t>
  </si>
  <si>
    <t>学生资助补助经费</t>
  </si>
  <si>
    <t>赣财教指〔2023〕18号</t>
  </si>
  <si>
    <t>江西省财政厅关于下达2023年城乡义务教育补助经费预算的通知</t>
  </si>
  <si>
    <t>赣财教指〔2023〕24号</t>
  </si>
  <si>
    <t>江西省财政厅关于下达2023年学生资助省级补助经费（普通高中部分）预算通知</t>
  </si>
  <si>
    <t>赣财教指〔2023〕25号</t>
  </si>
  <si>
    <t>江西省财政厅关于下达2023年学生资助补助省级预算资金的通知</t>
  </si>
  <si>
    <t>教科文股小计</t>
  </si>
  <si>
    <t>预算股（二）</t>
  </si>
  <si>
    <t>赣州市赣县区公共就业人才服务局</t>
  </si>
  <si>
    <t>赣市财金字[2022]28号</t>
  </si>
  <si>
    <t>赣州市财政局关于提前下达2023年度省级普惠金融发展专项资金预算指标的通知</t>
  </si>
  <si>
    <t>普惠金融发展专项资金</t>
  </si>
  <si>
    <t>赣市财金字[2022]33号</t>
  </si>
  <si>
    <t>赣州市财政局关于提前下达2023年中央普惠金融发展专项资金预算指标的通知</t>
  </si>
  <si>
    <t>预算股（二）小计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</si>
</sst>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8">
    <font>
      <sz val="11"/>
      <color theme="1"/>
      <name val="宋体"/>
      <charset val="134"/>
      <scheme val="minor"/>
    </font>
    <font>
      <sz val="11"/>
      <color theme="1"/>
      <name val="宋体"/>
      <charset val="134"/>
      <scheme val="minor"/>
    </font>
    <font>
      <b/>
      <sz val="11"/>
      <color theme="1"/>
      <name val="宋体"/>
      <charset val="134"/>
      <scheme val="minor"/>
    </font>
    <font>
      <sz val="20"/>
      <color theme="1"/>
      <name val="方正小标宋简体"/>
      <charset val="134"/>
    </font>
    <font>
      <b/>
      <sz val="18"/>
      <color theme="1"/>
      <name val="宋体"/>
      <charset val="134"/>
    </font>
    <font>
      <b/>
      <sz val="10"/>
      <color theme="1"/>
      <name val="宋体"/>
      <charset val="134"/>
    </font>
    <font>
      <b/>
      <sz val="11"/>
      <color theme="1"/>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1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6" fillId="0" borderId="2" xfId="3" applyNumberFormat="1" applyFont="1" applyFill="1" applyBorder="1" applyAlignment="1">
      <alignment horizontal="center" vertical="center" wrapText="1"/>
    </xf>
    <xf numFmtId="10" fontId="7" fillId="0" borderId="2" xfId="3"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2" xfId="0" applyFont="1" applyFill="1" applyBorder="1" applyAlignment="1">
      <alignment horizontal="center" vertical="center"/>
    </xf>
    <xf numFmtId="10" fontId="7" fillId="0" borderId="3" xfId="0" applyNumberFormat="1" applyFont="1" applyFill="1" applyBorder="1" applyAlignment="1">
      <alignment horizontal="center" vertical="center" wrapText="1"/>
    </xf>
    <xf numFmtId="10" fontId="7" fillId="0" borderId="5"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6"/>
  <sheetViews>
    <sheetView tabSelected="1" workbookViewId="0">
      <selection activeCell="E6" sqref="E6:E13"/>
    </sheetView>
  </sheetViews>
  <sheetFormatPr defaultColWidth="9" defaultRowHeight="13.5"/>
  <cols>
    <col min="1" max="1" width="6" style="1" customWidth="1"/>
    <col min="2" max="2" width="8.375" style="1" customWidth="1"/>
    <col min="3" max="3" width="18.375" style="1" customWidth="1"/>
    <col min="4" max="4" width="13.375" style="1" customWidth="1"/>
    <col min="5" max="5" width="42.875" style="1" customWidth="1"/>
    <col min="6" max="6" width="13.125" style="1" customWidth="1"/>
    <col min="7" max="7" width="25" style="1" customWidth="1"/>
    <col min="8" max="8" width="16.75" style="1" customWidth="1"/>
    <col min="9" max="9" width="13.5" style="1" customWidth="1"/>
    <col min="10" max="10" width="11.625" style="1" customWidth="1"/>
    <col min="11" max="11" width="11" style="1" customWidth="1"/>
    <col min="12" max="13" width="9" style="1"/>
    <col min="14" max="14" width="16" style="1" customWidth="1"/>
    <col min="15" max="16352" width="9" style="1"/>
    <col min="16353" max="16384" width="9" style="4"/>
  </cols>
  <sheetData>
    <row r="1" s="1" customFormat="1" ht="29.1" customHeight="1" spans="1:11">
      <c r="A1" s="5" t="s">
        <v>0</v>
      </c>
      <c r="B1" s="5"/>
      <c r="C1" s="5"/>
      <c r="D1" s="5"/>
      <c r="E1" s="5"/>
      <c r="F1" s="5"/>
      <c r="G1" s="5"/>
      <c r="H1" s="5"/>
      <c r="I1" s="5"/>
      <c r="J1" s="5"/>
      <c r="K1" s="5"/>
    </row>
    <row r="2" s="1" customFormat="1" ht="18" customHeight="1" spans="1:10">
      <c r="A2" s="6"/>
      <c r="B2" s="6"/>
      <c r="C2" s="7"/>
      <c r="D2" s="8" t="s">
        <v>1</v>
      </c>
      <c r="E2" s="8"/>
      <c r="F2" s="8"/>
      <c r="G2" s="8"/>
      <c r="H2" s="8"/>
      <c r="I2" s="21" t="s">
        <v>2</v>
      </c>
      <c r="J2" s="21"/>
    </row>
    <row r="3" s="1" customFormat="1" ht="21" customHeight="1" spans="1:11">
      <c r="A3" s="9" t="s">
        <v>3</v>
      </c>
      <c r="B3" s="9" t="s">
        <v>4</v>
      </c>
      <c r="C3" s="9" t="s">
        <v>5</v>
      </c>
      <c r="D3" s="9" t="s">
        <v>6</v>
      </c>
      <c r="E3" s="9"/>
      <c r="F3" s="9"/>
      <c r="G3" s="9" t="s">
        <v>7</v>
      </c>
      <c r="H3" s="9"/>
      <c r="I3" s="9" t="s">
        <v>8</v>
      </c>
      <c r="J3" s="22" t="s">
        <v>9</v>
      </c>
      <c r="K3" s="22" t="s">
        <v>10</v>
      </c>
    </row>
    <row r="4" s="1" customFormat="1" ht="18" customHeight="1" spans="1:11">
      <c r="A4" s="9"/>
      <c r="B4" s="9"/>
      <c r="C4" s="9"/>
      <c r="D4" s="9" t="s">
        <v>11</v>
      </c>
      <c r="E4" s="9" t="s">
        <v>12</v>
      </c>
      <c r="F4" s="10" t="s">
        <v>13</v>
      </c>
      <c r="G4" s="9" t="s">
        <v>14</v>
      </c>
      <c r="H4" s="10" t="s">
        <v>15</v>
      </c>
      <c r="I4" s="9"/>
      <c r="J4" s="22"/>
      <c r="K4" s="22"/>
    </row>
    <row r="5" s="1" customFormat="1" ht="27" customHeight="1" spans="1:11">
      <c r="A5" s="9"/>
      <c r="B5" s="9" t="s">
        <v>16</v>
      </c>
      <c r="C5" s="9"/>
      <c r="D5" s="9"/>
      <c r="E5" s="9"/>
      <c r="F5" s="10">
        <f t="shared" ref="F5:I5" si="0">F34+F39+F44+F62+F74+F71</f>
        <v>130441.4</v>
      </c>
      <c r="G5" s="9" t="s">
        <v>16</v>
      </c>
      <c r="H5" s="10">
        <f t="shared" si="0"/>
        <v>130441.4</v>
      </c>
      <c r="I5" s="10">
        <f t="shared" si="0"/>
        <v>89277.79</v>
      </c>
      <c r="J5" s="22">
        <f t="shared" ref="J5:J66" si="1">I5/H5</f>
        <v>0.684428333335889</v>
      </c>
      <c r="K5" s="23"/>
    </row>
    <row r="6" s="1" customFormat="1" ht="18" customHeight="1" spans="1:11">
      <c r="A6" s="11">
        <v>1</v>
      </c>
      <c r="B6" s="12" t="s">
        <v>17</v>
      </c>
      <c r="C6" s="11" t="s">
        <v>18</v>
      </c>
      <c r="D6" s="11" t="s">
        <v>19</v>
      </c>
      <c r="E6" s="11" t="s">
        <v>20</v>
      </c>
      <c r="F6" s="12">
        <v>6117.8</v>
      </c>
      <c r="G6" s="13" t="s">
        <v>21</v>
      </c>
      <c r="H6" s="14">
        <v>4249</v>
      </c>
      <c r="I6" s="20">
        <v>4249</v>
      </c>
      <c r="J6" s="24">
        <f t="shared" si="1"/>
        <v>1</v>
      </c>
      <c r="K6" s="23"/>
    </row>
    <row r="7" s="1" customFormat="1" ht="18" customHeight="1" spans="1:11">
      <c r="A7" s="15"/>
      <c r="B7" s="16"/>
      <c r="C7" s="15"/>
      <c r="D7" s="15"/>
      <c r="E7" s="15"/>
      <c r="F7" s="16"/>
      <c r="G7" s="13" t="s">
        <v>22</v>
      </c>
      <c r="H7" s="14">
        <v>30</v>
      </c>
      <c r="I7" s="20">
        <v>30</v>
      </c>
      <c r="J7" s="24">
        <f t="shared" si="1"/>
        <v>1</v>
      </c>
      <c r="K7" s="23"/>
    </row>
    <row r="8" s="1" customFormat="1" ht="18" customHeight="1" spans="1:11">
      <c r="A8" s="15"/>
      <c r="B8" s="16"/>
      <c r="C8" s="15"/>
      <c r="D8" s="15"/>
      <c r="E8" s="15"/>
      <c r="F8" s="16"/>
      <c r="G8" s="13" t="s">
        <v>23</v>
      </c>
      <c r="H8" s="14">
        <v>423</v>
      </c>
      <c r="I8" s="20">
        <v>423</v>
      </c>
      <c r="J8" s="24">
        <f t="shared" si="1"/>
        <v>1</v>
      </c>
      <c r="K8" s="23"/>
    </row>
    <row r="9" s="1" customFormat="1" ht="18" customHeight="1" spans="1:11">
      <c r="A9" s="15"/>
      <c r="B9" s="16"/>
      <c r="C9" s="15"/>
      <c r="D9" s="15"/>
      <c r="E9" s="15"/>
      <c r="F9" s="16"/>
      <c r="G9" s="13" t="s">
        <v>24</v>
      </c>
      <c r="H9" s="14">
        <v>288</v>
      </c>
      <c r="I9" s="20">
        <v>288</v>
      </c>
      <c r="J9" s="24">
        <f t="shared" si="1"/>
        <v>1</v>
      </c>
      <c r="K9" s="23"/>
    </row>
    <row r="10" s="1" customFormat="1" ht="30" customHeight="1" spans="1:11">
      <c r="A10" s="15"/>
      <c r="B10" s="16"/>
      <c r="C10" s="15"/>
      <c r="D10" s="15"/>
      <c r="E10" s="15"/>
      <c r="F10" s="16"/>
      <c r="G10" s="13" t="s">
        <v>25</v>
      </c>
      <c r="H10" s="14">
        <v>83</v>
      </c>
      <c r="I10" s="20">
        <v>55.9</v>
      </c>
      <c r="J10" s="24">
        <f t="shared" si="1"/>
        <v>0.673493975903614</v>
      </c>
      <c r="K10" s="23"/>
    </row>
    <row r="11" s="1" customFormat="1" ht="18" customHeight="1" spans="1:11">
      <c r="A11" s="15"/>
      <c r="B11" s="16"/>
      <c r="C11" s="15"/>
      <c r="D11" s="15"/>
      <c r="E11" s="15"/>
      <c r="F11" s="16"/>
      <c r="G11" s="13" t="s">
        <v>26</v>
      </c>
      <c r="H11" s="14">
        <v>146</v>
      </c>
      <c r="I11" s="20">
        <v>0</v>
      </c>
      <c r="J11" s="24">
        <f t="shared" si="1"/>
        <v>0</v>
      </c>
      <c r="K11" s="23"/>
    </row>
    <row r="12" s="1" customFormat="1" ht="18" customHeight="1" spans="1:11">
      <c r="A12" s="15"/>
      <c r="B12" s="16"/>
      <c r="C12" s="15"/>
      <c r="D12" s="15"/>
      <c r="E12" s="15"/>
      <c r="F12" s="16"/>
      <c r="G12" s="13" t="s">
        <v>27</v>
      </c>
      <c r="H12" s="14">
        <v>728</v>
      </c>
      <c r="I12" s="20">
        <v>690.29</v>
      </c>
      <c r="J12" s="24">
        <f t="shared" si="1"/>
        <v>0.948200549450549</v>
      </c>
      <c r="K12" s="23"/>
    </row>
    <row r="13" s="1" customFormat="1" ht="18" customHeight="1" spans="1:11">
      <c r="A13" s="17"/>
      <c r="B13" s="18"/>
      <c r="C13" s="17"/>
      <c r="D13" s="17"/>
      <c r="E13" s="17"/>
      <c r="F13" s="18"/>
      <c r="G13" s="13" t="s">
        <v>28</v>
      </c>
      <c r="H13" s="14">
        <v>170.8</v>
      </c>
      <c r="I13" s="20">
        <v>147.12</v>
      </c>
      <c r="J13" s="24">
        <f t="shared" si="1"/>
        <v>0.86135831381733</v>
      </c>
      <c r="K13" s="23"/>
    </row>
    <row r="14" s="1" customFormat="1" ht="39" customHeight="1" spans="1:11">
      <c r="A14" s="13">
        <v>2</v>
      </c>
      <c r="B14" s="14" t="s">
        <v>17</v>
      </c>
      <c r="C14" s="13" t="s">
        <v>29</v>
      </c>
      <c r="D14" s="13" t="s">
        <v>30</v>
      </c>
      <c r="E14" s="13" t="s">
        <v>31</v>
      </c>
      <c r="F14" s="14">
        <v>8436</v>
      </c>
      <c r="G14" s="13" t="s">
        <v>32</v>
      </c>
      <c r="H14" s="14">
        <v>8436</v>
      </c>
      <c r="I14" s="14">
        <v>8436</v>
      </c>
      <c r="J14" s="24">
        <f t="shared" si="1"/>
        <v>1</v>
      </c>
      <c r="K14" s="23"/>
    </row>
    <row r="15" s="1" customFormat="1" ht="39" customHeight="1" spans="1:11">
      <c r="A15" s="13">
        <v>3</v>
      </c>
      <c r="B15" s="14" t="s">
        <v>17</v>
      </c>
      <c r="C15" s="13" t="s">
        <v>29</v>
      </c>
      <c r="D15" s="13" t="s">
        <v>33</v>
      </c>
      <c r="E15" s="13" t="s">
        <v>34</v>
      </c>
      <c r="F15" s="14">
        <v>2933</v>
      </c>
      <c r="G15" s="13" t="s">
        <v>35</v>
      </c>
      <c r="H15" s="14">
        <v>2933</v>
      </c>
      <c r="I15" s="14">
        <v>2933</v>
      </c>
      <c r="J15" s="24">
        <f t="shared" si="1"/>
        <v>1</v>
      </c>
      <c r="K15" s="23"/>
    </row>
    <row r="16" s="1" customFormat="1" ht="39" customHeight="1" spans="1:16377">
      <c r="A16" s="13">
        <v>4</v>
      </c>
      <c r="B16" s="14" t="s">
        <v>17</v>
      </c>
      <c r="C16" s="13" t="s">
        <v>36</v>
      </c>
      <c r="D16" s="13" t="s">
        <v>37</v>
      </c>
      <c r="E16" s="13" t="s">
        <v>38</v>
      </c>
      <c r="F16" s="14">
        <v>1655</v>
      </c>
      <c r="G16" s="13" t="s">
        <v>39</v>
      </c>
      <c r="H16" s="14">
        <v>1655</v>
      </c>
      <c r="I16" s="14">
        <v>1304.95</v>
      </c>
      <c r="J16" s="24">
        <f t="shared" si="1"/>
        <v>0.788489425981873</v>
      </c>
      <c r="K16" s="23"/>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row>
    <row r="17" s="2" customFormat="1" ht="41.1" customHeight="1" spans="1:11">
      <c r="A17" s="13">
        <v>5</v>
      </c>
      <c r="B17" s="14" t="s">
        <v>17</v>
      </c>
      <c r="C17" s="13" t="s">
        <v>40</v>
      </c>
      <c r="D17" s="13" t="s">
        <v>41</v>
      </c>
      <c r="E17" s="13" t="s">
        <v>42</v>
      </c>
      <c r="F17" s="14">
        <v>2271</v>
      </c>
      <c r="G17" s="13" t="s">
        <v>43</v>
      </c>
      <c r="H17" s="14">
        <v>2271</v>
      </c>
      <c r="I17" s="14">
        <v>1796.85</v>
      </c>
      <c r="J17" s="24">
        <f t="shared" si="1"/>
        <v>0.791215323645971</v>
      </c>
      <c r="K17" s="13"/>
    </row>
    <row r="18" s="2" customFormat="1" ht="32.1" customHeight="1" spans="1:11">
      <c r="A18" s="13">
        <v>6</v>
      </c>
      <c r="B18" s="14" t="s">
        <v>17</v>
      </c>
      <c r="C18" s="13" t="s">
        <v>29</v>
      </c>
      <c r="D18" s="13" t="s">
        <v>44</v>
      </c>
      <c r="E18" s="13" t="s">
        <v>45</v>
      </c>
      <c r="F18" s="14">
        <v>2234</v>
      </c>
      <c r="G18" s="13" t="s">
        <v>46</v>
      </c>
      <c r="H18" s="14">
        <v>2234</v>
      </c>
      <c r="I18" s="14">
        <v>731</v>
      </c>
      <c r="J18" s="24">
        <f t="shared" si="1"/>
        <v>0.3272157564906</v>
      </c>
      <c r="K18" s="25"/>
    </row>
    <row r="19" s="2" customFormat="1" ht="36" customHeight="1" spans="1:11">
      <c r="A19" s="13">
        <v>7</v>
      </c>
      <c r="B19" s="14" t="s">
        <v>17</v>
      </c>
      <c r="C19" s="13" t="s">
        <v>47</v>
      </c>
      <c r="D19" s="13" t="s">
        <v>48</v>
      </c>
      <c r="E19" s="13" t="s">
        <v>49</v>
      </c>
      <c r="F19" s="14">
        <v>9.35</v>
      </c>
      <c r="G19" s="13" t="s">
        <v>50</v>
      </c>
      <c r="H19" s="14">
        <v>9.35</v>
      </c>
      <c r="I19" s="14">
        <v>0.53</v>
      </c>
      <c r="J19" s="24">
        <f t="shared" si="1"/>
        <v>0.0566844919786096</v>
      </c>
      <c r="K19" s="25"/>
    </row>
    <row r="20" s="2" customFormat="1" ht="36" customHeight="1" spans="1:11">
      <c r="A20" s="13">
        <v>8</v>
      </c>
      <c r="B20" s="14" t="s">
        <v>17</v>
      </c>
      <c r="C20" s="13" t="s">
        <v>51</v>
      </c>
      <c r="D20" s="13" t="s">
        <v>52</v>
      </c>
      <c r="E20" s="13" t="s">
        <v>53</v>
      </c>
      <c r="F20" s="14">
        <v>3299</v>
      </c>
      <c r="G20" s="13" t="s">
        <v>27</v>
      </c>
      <c r="H20" s="14">
        <v>3299</v>
      </c>
      <c r="I20" s="14">
        <v>2417.65</v>
      </c>
      <c r="J20" s="24">
        <f t="shared" si="1"/>
        <v>0.732843285844195</v>
      </c>
      <c r="K20" s="25"/>
    </row>
    <row r="21" s="2" customFormat="1" ht="27" spans="1:11">
      <c r="A21" s="13">
        <v>9</v>
      </c>
      <c r="B21" s="14" t="s">
        <v>17</v>
      </c>
      <c r="C21" s="13" t="s">
        <v>40</v>
      </c>
      <c r="D21" s="13" t="s">
        <v>54</v>
      </c>
      <c r="E21" s="13" t="s">
        <v>55</v>
      </c>
      <c r="F21" s="14">
        <v>9397.3</v>
      </c>
      <c r="G21" s="13" t="s">
        <v>56</v>
      </c>
      <c r="H21" s="14">
        <v>9397.3</v>
      </c>
      <c r="I21" s="14">
        <v>8123.37</v>
      </c>
      <c r="J21" s="24">
        <f t="shared" si="1"/>
        <v>0.864436593489619</v>
      </c>
      <c r="K21" s="25"/>
    </row>
    <row r="22" s="2" customFormat="1" ht="30" customHeight="1" spans="1:11">
      <c r="A22" s="13">
        <v>10</v>
      </c>
      <c r="B22" s="14" t="s">
        <v>17</v>
      </c>
      <c r="C22" s="13" t="s">
        <v>57</v>
      </c>
      <c r="D22" s="13" t="s">
        <v>58</v>
      </c>
      <c r="E22" s="13" t="s">
        <v>59</v>
      </c>
      <c r="F22" s="14">
        <v>92.4</v>
      </c>
      <c r="G22" s="13" t="s">
        <v>60</v>
      </c>
      <c r="H22" s="14">
        <v>92.4</v>
      </c>
      <c r="I22" s="14">
        <v>65.94</v>
      </c>
      <c r="J22" s="24">
        <f t="shared" si="1"/>
        <v>0.713636363636364</v>
      </c>
      <c r="K22" s="25"/>
    </row>
    <row r="23" s="2" customFormat="1" ht="33" customHeight="1" spans="1:11">
      <c r="A23" s="13">
        <v>11</v>
      </c>
      <c r="B23" s="14" t="s">
        <v>17</v>
      </c>
      <c r="C23" s="13" t="s">
        <v>61</v>
      </c>
      <c r="D23" s="13" t="s">
        <v>62</v>
      </c>
      <c r="E23" s="13" t="s">
        <v>63</v>
      </c>
      <c r="F23" s="14">
        <v>1556.6</v>
      </c>
      <c r="G23" s="13" t="s">
        <v>64</v>
      </c>
      <c r="H23" s="14">
        <v>1556.6</v>
      </c>
      <c r="I23" s="14">
        <v>1313.64</v>
      </c>
      <c r="J23" s="24">
        <f t="shared" si="1"/>
        <v>0.843916227675704</v>
      </c>
      <c r="K23" s="25"/>
    </row>
    <row r="24" s="2" customFormat="1" ht="33" customHeight="1" spans="1:12">
      <c r="A24" s="13">
        <v>12</v>
      </c>
      <c r="B24" s="14" t="s">
        <v>17</v>
      </c>
      <c r="C24" s="13" t="s">
        <v>51</v>
      </c>
      <c r="D24" s="13" t="s">
        <v>65</v>
      </c>
      <c r="E24" s="13" t="s">
        <v>66</v>
      </c>
      <c r="F24" s="14">
        <v>510</v>
      </c>
      <c r="G24" s="13" t="s">
        <v>24</v>
      </c>
      <c r="H24" s="14">
        <v>510</v>
      </c>
      <c r="I24" s="14">
        <v>467.28</v>
      </c>
      <c r="J24" s="24">
        <f t="shared" si="1"/>
        <v>0.916235294117647</v>
      </c>
      <c r="K24" s="25"/>
      <c r="L24" s="26"/>
    </row>
    <row r="25" s="2" customFormat="1" ht="35.1" customHeight="1" spans="1:11">
      <c r="A25" s="13">
        <v>13</v>
      </c>
      <c r="B25" s="14" t="s">
        <v>17</v>
      </c>
      <c r="C25" s="13" t="s">
        <v>51</v>
      </c>
      <c r="D25" s="13" t="s">
        <v>67</v>
      </c>
      <c r="E25" s="13" t="s">
        <v>68</v>
      </c>
      <c r="F25" s="14">
        <v>258</v>
      </c>
      <c r="G25" s="13" t="s">
        <v>26</v>
      </c>
      <c r="H25" s="14">
        <v>258</v>
      </c>
      <c r="I25" s="14">
        <v>230.25</v>
      </c>
      <c r="J25" s="24">
        <f t="shared" si="1"/>
        <v>0.892441860465116</v>
      </c>
      <c r="K25" s="25"/>
    </row>
    <row r="26" s="2" customFormat="1" ht="30" customHeight="1" spans="1:11">
      <c r="A26" s="13">
        <v>14</v>
      </c>
      <c r="B26" s="14" t="s">
        <v>17</v>
      </c>
      <c r="C26" s="13" t="s">
        <v>51</v>
      </c>
      <c r="D26" s="13" t="s">
        <v>69</v>
      </c>
      <c r="E26" s="13" t="s">
        <v>70</v>
      </c>
      <c r="F26" s="14">
        <v>239</v>
      </c>
      <c r="G26" s="13" t="s">
        <v>71</v>
      </c>
      <c r="H26" s="14">
        <v>239</v>
      </c>
      <c r="I26" s="14">
        <v>115.83</v>
      </c>
      <c r="J26" s="24">
        <f t="shared" si="1"/>
        <v>0.484644351464435</v>
      </c>
      <c r="K26" s="25"/>
    </row>
    <row r="27" s="2" customFormat="1" ht="38.1" customHeight="1" spans="1:11">
      <c r="A27" s="13">
        <v>15</v>
      </c>
      <c r="B27" s="14" t="s">
        <v>17</v>
      </c>
      <c r="C27" s="13" t="s">
        <v>36</v>
      </c>
      <c r="D27" s="13" t="s">
        <v>72</v>
      </c>
      <c r="E27" s="13" t="s">
        <v>20</v>
      </c>
      <c r="F27" s="14">
        <v>405</v>
      </c>
      <c r="G27" s="13" t="s">
        <v>39</v>
      </c>
      <c r="H27" s="14">
        <v>405</v>
      </c>
      <c r="I27" s="14">
        <v>0</v>
      </c>
      <c r="J27" s="24">
        <f t="shared" si="1"/>
        <v>0</v>
      </c>
      <c r="K27" s="25"/>
    </row>
    <row r="28" s="2" customFormat="1" ht="38.1" customHeight="1" spans="1:11">
      <c r="A28" s="13">
        <v>16</v>
      </c>
      <c r="B28" s="14" t="s">
        <v>17</v>
      </c>
      <c r="C28" s="13" t="s">
        <v>73</v>
      </c>
      <c r="D28" s="13" t="s">
        <v>74</v>
      </c>
      <c r="E28" s="13" t="s">
        <v>75</v>
      </c>
      <c r="F28" s="14">
        <v>6776</v>
      </c>
      <c r="G28" s="13" t="s">
        <v>76</v>
      </c>
      <c r="H28" s="14">
        <v>6776</v>
      </c>
      <c r="I28" s="14">
        <v>2800.02</v>
      </c>
      <c r="J28" s="24">
        <f t="shared" si="1"/>
        <v>0.413226092089728</v>
      </c>
      <c r="K28" s="25"/>
    </row>
    <row r="29" s="2" customFormat="1" ht="38.1" customHeight="1" spans="1:11">
      <c r="A29" s="13">
        <v>17</v>
      </c>
      <c r="B29" s="14" t="s">
        <v>17</v>
      </c>
      <c r="C29" s="13" t="s">
        <v>36</v>
      </c>
      <c r="D29" s="13" t="s">
        <v>77</v>
      </c>
      <c r="E29" s="13" t="s">
        <v>78</v>
      </c>
      <c r="F29" s="14">
        <v>130</v>
      </c>
      <c r="G29" s="13" t="s">
        <v>39</v>
      </c>
      <c r="H29" s="14">
        <v>130</v>
      </c>
      <c r="I29" s="14">
        <v>0</v>
      </c>
      <c r="J29" s="24">
        <f t="shared" si="1"/>
        <v>0</v>
      </c>
      <c r="K29" s="25"/>
    </row>
    <row r="30" s="2" customFormat="1" ht="38.1" customHeight="1" spans="1:11">
      <c r="A30" s="13">
        <v>18</v>
      </c>
      <c r="B30" s="14" t="s">
        <v>17</v>
      </c>
      <c r="C30" s="13" t="s">
        <v>36</v>
      </c>
      <c r="D30" s="13" t="s">
        <v>79</v>
      </c>
      <c r="E30" s="13" t="s">
        <v>78</v>
      </c>
      <c r="F30" s="14">
        <v>1041</v>
      </c>
      <c r="G30" s="13" t="s">
        <v>80</v>
      </c>
      <c r="H30" s="14">
        <v>1041</v>
      </c>
      <c r="I30" s="14">
        <v>0</v>
      </c>
      <c r="J30" s="24">
        <f t="shared" si="1"/>
        <v>0</v>
      </c>
      <c r="K30" s="25"/>
    </row>
    <row r="31" s="2" customFormat="1" ht="38.1" customHeight="1" spans="1:11">
      <c r="A31" s="13">
        <v>19</v>
      </c>
      <c r="B31" s="14" t="s">
        <v>17</v>
      </c>
      <c r="C31" s="13" t="s">
        <v>29</v>
      </c>
      <c r="D31" s="13" t="s">
        <v>81</v>
      </c>
      <c r="E31" s="13" t="s">
        <v>82</v>
      </c>
      <c r="F31" s="14">
        <v>34</v>
      </c>
      <c r="G31" s="13" t="s">
        <v>32</v>
      </c>
      <c r="H31" s="14">
        <v>34</v>
      </c>
      <c r="I31" s="14">
        <v>0</v>
      </c>
      <c r="J31" s="24">
        <f t="shared" si="1"/>
        <v>0</v>
      </c>
      <c r="K31" s="25"/>
    </row>
    <row r="32" s="2" customFormat="1" ht="38.1" customHeight="1" spans="1:11">
      <c r="A32" s="13">
        <v>20</v>
      </c>
      <c r="B32" s="14" t="s">
        <v>17</v>
      </c>
      <c r="C32" s="13" t="s">
        <v>40</v>
      </c>
      <c r="D32" s="13" t="s">
        <v>83</v>
      </c>
      <c r="E32" s="13" t="s">
        <v>84</v>
      </c>
      <c r="F32" s="14">
        <v>16.9</v>
      </c>
      <c r="G32" s="13" t="s">
        <v>56</v>
      </c>
      <c r="H32" s="14">
        <v>16.9</v>
      </c>
      <c r="I32" s="14">
        <v>0</v>
      </c>
      <c r="J32" s="24">
        <f t="shared" si="1"/>
        <v>0</v>
      </c>
      <c r="K32" s="25"/>
    </row>
    <row r="33" s="2" customFormat="1" ht="38.1" customHeight="1" spans="1:11">
      <c r="A33" s="13">
        <v>21</v>
      </c>
      <c r="B33" s="14" t="s">
        <v>17</v>
      </c>
      <c r="C33" s="13" t="s">
        <v>57</v>
      </c>
      <c r="D33" s="13" t="s">
        <v>85</v>
      </c>
      <c r="E33" s="13"/>
      <c r="F33" s="14">
        <v>49.69</v>
      </c>
      <c r="G33" s="13" t="s">
        <v>86</v>
      </c>
      <c r="H33" s="14">
        <v>49.69</v>
      </c>
      <c r="I33" s="14">
        <v>0</v>
      </c>
      <c r="J33" s="24">
        <f t="shared" si="1"/>
        <v>0</v>
      </c>
      <c r="K33" s="25"/>
    </row>
    <row r="34" s="2" customFormat="1" ht="21" customHeight="1" spans="1:11">
      <c r="A34" s="13"/>
      <c r="B34" s="9" t="s">
        <v>87</v>
      </c>
      <c r="C34" s="9"/>
      <c r="D34" s="9"/>
      <c r="E34" s="9"/>
      <c r="F34" s="10">
        <f t="shared" ref="F34:I34" si="2">SUM(F6:F33)</f>
        <v>47461.04</v>
      </c>
      <c r="G34" s="9" t="s">
        <v>88</v>
      </c>
      <c r="H34" s="10">
        <f t="shared" si="2"/>
        <v>47461.04</v>
      </c>
      <c r="I34" s="10">
        <f t="shared" si="2"/>
        <v>36619.62</v>
      </c>
      <c r="J34" s="22">
        <f t="shared" si="1"/>
        <v>0.771572220077773</v>
      </c>
      <c r="K34" s="25"/>
    </row>
    <row r="35" s="1" customFormat="1" ht="36" customHeight="1" spans="1:11">
      <c r="A35" s="13">
        <v>21</v>
      </c>
      <c r="B35" s="13" t="s">
        <v>89</v>
      </c>
      <c r="C35" s="13" t="s">
        <v>90</v>
      </c>
      <c r="D35" s="13" t="s">
        <v>91</v>
      </c>
      <c r="E35" s="13" t="s">
        <v>92</v>
      </c>
      <c r="F35" s="14">
        <v>3753</v>
      </c>
      <c r="G35" s="13" t="s">
        <v>93</v>
      </c>
      <c r="H35" s="14">
        <v>3753</v>
      </c>
      <c r="I35" s="14">
        <v>3749.38</v>
      </c>
      <c r="J35" s="24">
        <f t="shared" si="1"/>
        <v>0.999035438316014</v>
      </c>
      <c r="K35" s="13"/>
    </row>
    <row r="36" s="1" customFormat="1" ht="36" customHeight="1" spans="1:11">
      <c r="A36" s="13">
        <v>22</v>
      </c>
      <c r="B36" s="13" t="s">
        <v>89</v>
      </c>
      <c r="C36" s="13" t="s">
        <v>90</v>
      </c>
      <c r="D36" s="13" t="s">
        <v>91</v>
      </c>
      <c r="E36" s="13" t="s">
        <v>92</v>
      </c>
      <c r="F36" s="14">
        <v>573</v>
      </c>
      <c r="G36" s="13" t="s">
        <v>94</v>
      </c>
      <c r="H36" s="14">
        <v>573</v>
      </c>
      <c r="I36" s="14">
        <v>573</v>
      </c>
      <c r="J36" s="24">
        <f t="shared" si="1"/>
        <v>1</v>
      </c>
      <c r="K36" s="13"/>
    </row>
    <row r="37" s="2" customFormat="1" ht="36" customHeight="1" spans="1:11">
      <c r="A37" s="13">
        <v>23</v>
      </c>
      <c r="B37" s="13" t="s">
        <v>89</v>
      </c>
      <c r="C37" s="13" t="s">
        <v>90</v>
      </c>
      <c r="D37" s="13" t="s">
        <v>95</v>
      </c>
      <c r="E37" s="13" t="s">
        <v>96</v>
      </c>
      <c r="F37" s="14">
        <v>21246</v>
      </c>
      <c r="G37" s="13" t="s">
        <v>97</v>
      </c>
      <c r="H37" s="14">
        <v>21246</v>
      </c>
      <c r="I37" s="14">
        <v>21245.91</v>
      </c>
      <c r="J37" s="24">
        <f t="shared" si="1"/>
        <v>0.9999957639085</v>
      </c>
      <c r="K37" s="13"/>
    </row>
    <row r="38" s="2" customFormat="1" ht="36" customHeight="1" spans="1:11">
      <c r="A38" s="13">
        <v>24</v>
      </c>
      <c r="B38" s="13" t="s">
        <v>89</v>
      </c>
      <c r="C38" s="13" t="s">
        <v>90</v>
      </c>
      <c r="D38" s="13" t="s">
        <v>98</v>
      </c>
      <c r="E38" s="13" t="s">
        <v>99</v>
      </c>
      <c r="F38" s="14">
        <v>2929</v>
      </c>
      <c r="G38" s="13" t="s">
        <v>97</v>
      </c>
      <c r="H38" s="14">
        <v>2929</v>
      </c>
      <c r="I38" s="14">
        <v>490.45</v>
      </c>
      <c r="J38" s="24">
        <f t="shared" si="1"/>
        <v>0.167446227381359</v>
      </c>
      <c r="K38" s="13"/>
    </row>
    <row r="39" s="2" customFormat="1" ht="21.95" customHeight="1" spans="1:11">
      <c r="A39" s="9"/>
      <c r="B39" s="9" t="s">
        <v>100</v>
      </c>
      <c r="C39" s="9"/>
      <c r="D39" s="9"/>
      <c r="E39" s="9"/>
      <c r="F39" s="10">
        <f t="shared" ref="F39:I39" si="3">SUM(F35:F38)</f>
        <v>28501</v>
      </c>
      <c r="G39" s="9" t="s">
        <v>88</v>
      </c>
      <c r="H39" s="10">
        <f t="shared" si="3"/>
        <v>28501</v>
      </c>
      <c r="I39" s="10">
        <f t="shared" si="3"/>
        <v>26058.74</v>
      </c>
      <c r="J39" s="27">
        <f t="shared" si="1"/>
        <v>0.914309673344795</v>
      </c>
      <c r="K39" s="25"/>
    </row>
    <row r="40" s="1" customFormat="1" ht="35.1" customHeight="1" spans="1:11">
      <c r="A40" s="13">
        <v>25</v>
      </c>
      <c r="B40" s="13" t="s">
        <v>101</v>
      </c>
      <c r="C40" s="13" t="s">
        <v>102</v>
      </c>
      <c r="D40" s="13" t="s">
        <v>103</v>
      </c>
      <c r="E40" s="13" t="s">
        <v>104</v>
      </c>
      <c r="F40" s="14">
        <v>343</v>
      </c>
      <c r="G40" s="13" t="s">
        <v>105</v>
      </c>
      <c r="H40" s="14">
        <v>343</v>
      </c>
      <c r="I40" s="14">
        <v>36.95</v>
      </c>
      <c r="J40" s="28">
        <f t="shared" si="1"/>
        <v>0.107725947521866</v>
      </c>
      <c r="K40" s="23"/>
    </row>
    <row r="41" s="1" customFormat="1" ht="39" customHeight="1" spans="1:11">
      <c r="A41" s="13">
        <v>26</v>
      </c>
      <c r="B41" s="13" t="s">
        <v>101</v>
      </c>
      <c r="C41" s="13" t="s">
        <v>102</v>
      </c>
      <c r="D41" s="13" t="s">
        <v>106</v>
      </c>
      <c r="E41" s="13" t="s">
        <v>107</v>
      </c>
      <c r="F41" s="14">
        <v>3011</v>
      </c>
      <c r="G41" s="13" t="s">
        <v>105</v>
      </c>
      <c r="H41" s="14">
        <v>3011</v>
      </c>
      <c r="I41" s="14">
        <v>2184.07</v>
      </c>
      <c r="J41" s="28">
        <f t="shared" si="1"/>
        <v>0.725363666555962</v>
      </c>
      <c r="K41" s="23"/>
    </row>
    <row r="42" s="1" customFormat="1" ht="39" customHeight="1" spans="1:11">
      <c r="A42" s="13">
        <v>27</v>
      </c>
      <c r="B42" s="13" t="s">
        <v>101</v>
      </c>
      <c r="C42" s="13" t="s">
        <v>108</v>
      </c>
      <c r="D42" s="13" t="s">
        <v>109</v>
      </c>
      <c r="E42" s="13" t="s">
        <v>110</v>
      </c>
      <c r="F42" s="14">
        <v>856.68</v>
      </c>
      <c r="G42" s="13" t="s">
        <v>111</v>
      </c>
      <c r="H42" s="14">
        <v>856.68</v>
      </c>
      <c r="I42" s="14">
        <v>25.97</v>
      </c>
      <c r="J42" s="28">
        <f t="shared" si="1"/>
        <v>0.0303147032731008</v>
      </c>
      <c r="K42" s="23"/>
    </row>
    <row r="43" s="1" customFormat="1" ht="39" customHeight="1" spans="1:11">
      <c r="A43" s="13">
        <v>28</v>
      </c>
      <c r="B43" s="13" t="s">
        <v>101</v>
      </c>
      <c r="C43" s="13" t="s">
        <v>102</v>
      </c>
      <c r="D43" s="13" t="s">
        <v>112</v>
      </c>
      <c r="E43" s="13" t="s">
        <v>113</v>
      </c>
      <c r="F43" s="14">
        <v>1024</v>
      </c>
      <c r="G43" s="13" t="s">
        <v>105</v>
      </c>
      <c r="H43" s="14">
        <v>1024</v>
      </c>
      <c r="I43" s="14">
        <v>18.19</v>
      </c>
      <c r="J43" s="28">
        <f t="shared" si="1"/>
        <v>0.017763671875</v>
      </c>
      <c r="K43" s="23"/>
    </row>
    <row r="44" s="2" customFormat="1" ht="21.95" customHeight="1" spans="1:11">
      <c r="A44" s="9"/>
      <c r="B44" s="9" t="s">
        <v>114</v>
      </c>
      <c r="C44" s="9"/>
      <c r="D44" s="9"/>
      <c r="E44" s="9"/>
      <c r="F44" s="10">
        <f t="shared" ref="F44:I44" si="4">SUM(F40:F43)</f>
        <v>5234.68</v>
      </c>
      <c r="G44" s="9" t="s">
        <v>88</v>
      </c>
      <c r="H44" s="10">
        <f t="shared" si="4"/>
        <v>5234.68</v>
      </c>
      <c r="I44" s="10">
        <f t="shared" si="4"/>
        <v>2265.18</v>
      </c>
      <c r="J44" s="22">
        <f t="shared" si="1"/>
        <v>0.432725591631198</v>
      </c>
      <c r="K44" s="25"/>
    </row>
    <row r="45" s="1" customFormat="1" ht="33" customHeight="1" spans="1:11">
      <c r="A45" s="13">
        <v>29</v>
      </c>
      <c r="B45" s="13" t="s">
        <v>115</v>
      </c>
      <c r="C45" s="19" t="s">
        <v>116</v>
      </c>
      <c r="D45" s="13" t="s">
        <v>117</v>
      </c>
      <c r="E45" s="13" t="s">
        <v>118</v>
      </c>
      <c r="F45" s="20">
        <v>607</v>
      </c>
      <c r="G45" s="13" t="s">
        <v>119</v>
      </c>
      <c r="H45" s="20">
        <v>607</v>
      </c>
      <c r="I45" s="14">
        <v>0</v>
      </c>
      <c r="J45" s="24">
        <f t="shared" si="1"/>
        <v>0</v>
      </c>
      <c r="K45" s="23"/>
    </row>
    <row r="46" s="1" customFormat="1" ht="39.95" customHeight="1" spans="1:11">
      <c r="A46" s="13">
        <v>30</v>
      </c>
      <c r="B46" s="13" t="s">
        <v>115</v>
      </c>
      <c r="C46" s="19" t="s">
        <v>116</v>
      </c>
      <c r="D46" s="13" t="s">
        <v>120</v>
      </c>
      <c r="E46" s="13" t="s">
        <v>121</v>
      </c>
      <c r="F46" s="20">
        <v>6348.2</v>
      </c>
      <c r="G46" s="13" t="s">
        <v>122</v>
      </c>
      <c r="H46" s="20">
        <v>6348.2</v>
      </c>
      <c r="I46" s="14">
        <v>3594</v>
      </c>
      <c r="J46" s="24">
        <f t="shared" si="1"/>
        <v>0.56614473394033</v>
      </c>
      <c r="K46" s="23"/>
    </row>
    <row r="47" s="1" customFormat="1" ht="36" customHeight="1" spans="1:11">
      <c r="A47" s="13">
        <v>31</v>
      </c>
      <c r="B47" s="13" t="s">
        <v>115</v>
      </c>
      <c r="C47" s="19" t="s">
        <v>123</v>
      </c>
      <c r="D47" s="13" t="s">
        <v>124</v>
      </c>
      <c r="E47" s="13" t="s">
        <v>125</v>
      </c>
      <c r="F47" s="14">
        <v>623</v>
      </c>
      <c r="G47" s="13" t="s">
        <v>126</v>
      </c>
      <c r="H47" s="14">
        <v>623</v>
      </c>
      <c r="I47" s="14">
        <v>0</v>
      </c>
      <c r="J47" s="24">
        <f t="shared" si="1"/>
        <v>0</v>
      </c>
      <c r="K47" s="23"/>
    </row>
    <row r="48" s="1" customFormat="1" ht="36" customHeight="1" spans="1:11">
      <c r="A48" s="13">
        <v>32</v>
      </c>
      <c r="B48" s="13" t="s">
        <v>115</v>
      </c>
      <c r="C48" s="19" t="s">
        <v>123</v>
      </c>
      <c r="D48" s="13" t="s">
        <v>127</v>
      </c>
      <c r="E48" s="13" t="s">
        <v>128</v>
      </c>
      <c r="F48" s="14">
        <v>2107.57</v>
      </c>
      <c r="G48" s="13" t="s">
        <v>129</v>
      </c>
      <c r="H48" s="14">
        <v>2107.57</v>
      </c>
      <c r="I48" s="14">
        <v>0</v>
      </c>
      <c r="J48" s="24">
        <f t="shared" si="1"/>
        <v>0</v>
      </c>
      <c r="K48" s="23"/>
    </row>
    <row r="49" s="1" customFormat="1" ht="36" customHeight="1" spans="1:11">
      <c r="A49" s="13">
        <v>33</v>
      </c>
      <c r="B49" s="13" t="s">
        <v>115</v>
      </c>
      <c r="C49" s="13" t="s">
        <v>130</v>
      </c>
      <c r="D49" s="13" t="s">
        <v>131</v>
      </c>
      <c r="E49" s="13" t="s">
        <v>132</v>
      </c>
      <c r="F49" s="14">
        <v>111</v>
      </c>
      <c r="G49" s="13" t="s">
        <v>133</v>
      </c>
      <c r="H49" s="14">
        <v>111</v>
      </c>
      <c r="I49" s="14">
        <v>111</v>
      </c>
      <c r="J49" s="24">
        <f t="shared" si="1"/>
        <v>1</v>
      </c>
      <c r="K49" s="23"/>
    </row>
    <row r="50" s="2" customFormat="1" ht="41.1" customHeight="1" spans="1:16373">
      <c r="A50" s="13">
        <v>34</v>
      </c>
      <c r="B50" s="13" t="s">
        <v>115</v>
      </c>
      <c r="C50" s="13" t="s">
        <v>130</v>
      </c>
      <c r="D50" s="13" t="s">
        <v>134</v>
      </c>
      <c r="E50" s="13" t="s">
        <v>135</v>
      </c>
      <c r="F50" s="14">
        <v>7440</v>
      </c>
      <c r="G50" s="13" t="s">
        <v>133</v>
      </c>
      <c r="H50" s="14">
        <v>7440</v>
      </c>
      <c r="I50" s="14">
        <v>5915.89</v>
      </c>
      <c r="J50" s="24">
        <f t="shared" si="1"/>
        <v>0.795146505376344</v>
      </c>
      <c r="K50" s="2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4"/>
      <c r="XDZ50" s="4"/>
      <c r="XEA50" s="4"/>
      <c r="XEB50" s="4"/>
      <c r="XEC50" s="4"/>
      <c r="XED50" s="4"/>
      <c r="XEE50" s="4"/>
      <c r="XEF50" s="4"/>
      <c r="XEG50" s="4"/>
      <c r="XEH50" s="4"/>
      <c r="XEI50" s="4"/>
      <c r="XEJ50" s="4"/>
      <c r="XEK50" s="4"/>
      <c r="XEL50" s="4"/>
      <c r="XEM50" s="4"/>
      <c r="XEN50" s="4"/>
      <c r="XEO50" s="4"/>
      <c r="XEP50" s="4"/>
      <c r="XEQ50" s="4"/>
      <c r="XER50" s="4"/>
      <c r="XES50" s="4"/>
    </row>
    <row r="51" s="2" customFormat="1" ht="36" customHeight="1" spans="1:16373">
      <c r="A51" s="13">
        <v>35</v>
      </c>
      <c r="B51" s="13" t="s">
        <v>115</v>
      </c>
      <c r="C51" s="13" t="s">
        <v>130</v>
      </c>
      <c r="D51" s="13" t="s">
        <v>136</v>
      </c>
      <c r="E51" s="13" t="s">
        <v>137</v>
      </c>
      <c r="F51" s="14">
        <v>8882</v>
      </c>
      <c r="G51" s="13" t="s">
        <v>138</v>
      </c>
      <c r="H51" s="14">
        <v>8882</v>
      </c>
      <c r="I51" s="14">
        <v>5623.74</v>
      </c>
      <c r="J51" s="24">
        <f t="shared" si="1"/>
        <v>0.633161450123846</v>
      </c>
      <c r="K51" s="23"/>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4"/>
      <c r="XDZ51" s="4"/>
      <c r="XEA51" s="4"/>
      <c r="XEB51" s="4"/>
      <c r="XEC51" s="4"/>
      <c r="XED51" s="4"/>
      <c r="XEE51" s="4"/>
      <c r="XEF51" s="4"/>
      <c r="XEG51" s="4"/>
      <c r="XEH51" s="4"/>
      <c r="XEI51" s="4"/>
      <c r="XEJ51" s="4"/>
      <c r="XEK51" s="4"/>
      <c r="XEL51" s="4"/>
      <c r="XEM51" s="4"/>
      <c r="XEN51" s="4"/>
      <c r="XEO51" s="4"/>
      <c r="XEP51" s="4"/>
      <c r="XEQ51" s="4"/>
      <c r="XER51" s="4"/>
      <c r="XES51" s="4"/>
    </row>
    <row r="52" s="2" customFormat="1" ht="36" customHeight="1" spans="1:16373">
      <c r="A52" s="13">
        <v>36</v>
      </c>
      <c r="B52" s="13" t="s">
        <v>115</v>
      </c>
      <c r="C52" s="13" t="s">
        <v>130</v>
      </c>
      <c r="D52" s="13" t="s">
        <v>139</v>
      </c>
      <c r="E52" s="13" t="s">
        <v>140</v>
      </c>
      <c r="F52" s="14">
        <v>1099.67</v>
      </c>
      <c r="G52" s="13" t="s">
        <v>141</v>
      </c>
      <c r="H52" s="14">
        <v>1099.67</v>
      </c>
      <c r="I52" s="14">
        <v>0</v>
      </c>
      <c r="J52" s="24">
        <f t="shared" si="1"/>
        <v>0</v>
      </c>
      <c r="K52" s="2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4"/>
      <c r="XDZ52" s="4"/>
      <c r="XEA52" s="4"/>
      <c r="XEB52" s="4"/>
      <c r="XEC52" s="4"/>
      <c r="XED52" s="4"/>
      <c r="XEE52" s="4"/>
      <c r="XEF52" s="4"/>
      <c r="XEG52" s="4"/>
      <c r="XEH52" s="4"/>
      <c r="XEI52" s="4"/>
      <c r="XEJ52" s="4"/>
      <c r="XEK52" s="4"/>
      <c r="XEL52" s="4"/>
      <c r="XEM52" s="4"/>
      <c r="XEN52" s="4"/>
      <c r="XEO52" s="4"/>
      <c r="XEP52" s="4"/>
      <c r="XEQ52" s="4"/>
      <c r="XER52" s="4"/>
      <c r="XES52" s="4"/>
    </row>
    <row r="53" s="2" customFormat="1" ht="36" customHeight="1" spans="1:16373">
      <c r="A53" s="13">
        <v>37</v>
      </c>
      <c r="B53" s="13" t="s">
        <v>115</v>
      </c>
      <c r="C53" s="13" t="s">
        <v>130</v>
      </c>
      <c r="D53" s="13" t="s">
        <v>142</v>
      </c>
      <c r="E53" s="13" t="s">
        <v>143</v>
      </c>
      <c r="F53" s="14">
        <v>1133.47</v>
      </c>
      <c r="G53" s="13" t="s">
        <v>144</v>
      </c>
      <c r="H53" s="14">
        <v>1133.47</v>
      </c>
      <c r="I53" s="14">
        <v>1133.47</v>
      </c>
      <c r="J53" s="24">
        <f t="shared" si="1"/>
        <v>1</v>
      </c>
      <c r="K53" s="23"/>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4"/>
      <c r="XDZ53" s="4"/>
      <c r="XEA53" s="4"/>
      <c r="XEB53" s="4"/>
      <c r="XEC53" s="4"/>
      <c r="XED53" s="4"/>
      <c r="XEE53" s="4"/>
      <c r="XEF53" s="4"/>
      <c r="XEG53" s="4"/>
      <c r="XEH53" s="4"/>
      <c r="XEI53" s="4"/>
      <c r="XEJ53" s="4"/>
      <c r="XEK53" s="4"/>
      <c r="XEL53" s="4"/>
      <c r="XEM53" s="4"/>
      <c r="XEN53" s="4"/>
      <c r="XEO53" s="4"/>
      <c r="XEP53" s="4"/>
      <c r="XEQ53" s="4"/>
      <c r="XER53" s="4"/>
      <c r="XES53" s="4"/>
    </row>
    <row r="54" s="2" customFormat="1" ht="36" customHeight="1" spans="1:16373">
      <c r="A54" s="13">
        <v>38</v>
      </c>
      <c r="B54" s="13" t="s">
        <v>115</v>
      </c>
      <c r="C54" s="13" t="s">
        <v>130</v>
      </c>
      <c r="D54" s="13" t="s">
        <v>145</v>
      </c>
      <c r="E54" s="13" t="s">
        <v>146</v>
      </c>
      <c r="F54" s="14">
        <v>1482</v>
      </c>
      <c r="G54" s="13" t="s">
        <v>119</v>
      </c>
      <c r="H54" s="14">
        <v>1482</v>
      </c>
      <c r="I54" s="14">
        <v>0</v>
      </c>
      <c r="J54" s="24">
        <f t="shared" si="1"/>
        <v>0</v>
      </c>
      <c r="K54" s="23"/>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4"/>
      <c r="XDZ54" s="4"/>
      <c r="XEA54" s="4"/>
      <c r="XEB54" s="4"/>
      <c r="XEC54" s="4"/>
      <c r="XED54" s="4"/>
      <c r="XEE54" s="4"/>
      <c r="XEF54" s="4"/>
      <c r="XEG54" s="4"/>
      <c r="XEH54" s="4"/>
      <c r="XEI54" s="4"/>
      <c r="XEJ54" s="4"/>
      <c r="XEK54" s="4"/>
      <c r="XEL54" s="4"/>
      <c r="XEM54" s="4"/>
      <c r="XEN54" s="4"/>
      <c r="XEO54" s="4"/>
      <c r="XEP54" s="4"/>
      <c r="XEQ54" s="4"/>
      <c r="XER54" s="4"/>
      <c r="XES54" s="4"/>
    </row>
    <row r="55" s="2" customFormat="1" ht="36" customHeight="1" spans="1:16373">
      <c r="A55" s="13">
        <v>39</v>
      </c>
      <c r="B55" s="13" t="s">
        <v>115</v>
      </c>
      <c r="C55" s="13" t="s">
        <v>130</v>
      </c>
      <c r="D55" s="13" t="s">
        <v>147</v>
      </c>
      <c r="E55" s="13" t="s">
        <v>148</v>
      </c>
      <c r="F55" s="14">
        <v>483.85</v>
      </c>
      <c r="G55" s="13" t="s">
        <v>141</v>
      </c>
      <c r="H55" s="14">
        <v>483.85</v>
      </c>
      <c r="I55" s="14">
        <v>0</v>
      </c>
      <c r="J55" s="24">
        <f t="shared" si="1"/>
        <v>0</v>
      </c>
      <c r="K55" s="2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4"/>
      <c r="XDZ55" s="4"/>
      <c r="XEA55" s="4"/>
      <c r="XEB55" s="4"/>
      <c r="XEC55" s="4"/>
      <c r="XED55" s="4"/>
      <c r="XEE55" s="4"/>
      <c r="XEF55" s="4"/>
      <c r="XEG55" s="4"/>
      <c r="XEH55" s="4"/>
      <c r="XEI55" s="4"/>
      <c r="XEJ55" s="4"/>
      <c r="XEK55" s="4"/>
      <c r="XEL55" s="4"/>
      <c r="XEM55" s="4"/>
      <c r="XEN55" s="4"/>
      <c r="XEO55" s="4"/>
      <c r="XEP55" s="4"/>
      <c r="XEQ55" s="4"/>
      <c r="XER55" s="4"/>
      <c r="XES55" s="4"/>
    </row>
    <row r="56" s="2" customFormat="1" ht="36" customHeight="1" spans="1:16373">
      <c r="A56" s="13">
        <v>40</v>
      </c>
      <c r="B56" s="13" t="s">
        <v>115</v>
      </c>
      <c r="C56" s="13" t="s">
        <v>130</v>
      </c>
      <c r="D56" s="13" t="s">
        <v>149</v>
      </c>
      <c r="E56" s="13" t="s">
        <v>150</v>
      </c>
      <c r="F56" s="14">
        <v>806</v>
      </c>
      <c r="G56" s="13" t="s">
        <v>138</v>
      </c>
      <c r="H56" s="14">
        <v>806</v>
      </c>
      <c r="I56" s="14">
        <v>0</v>
      </c>
      <c r="J56" s="24">
        <f t="shared" si="1"/>
        <v>0</v>
      </c>
      <c r="K56" s="2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4"/>
      <c r="XDZ56" s="4"/>
      <c r="XEA56" s="4"/>
      <c r="XEB56" s="4"/>
      <c r="XEC56" s="4"/>
      <c r="XED56" s="4"/>
      <c r="XEE56" s="4"/>
      <c r="XEF56" s="4"/>
      <c r="XEG56" s="4"/>
      <c r="XEH56" s="4"/>
      <c r="XEI56" s="4"/>
      <c r="XEJ56" s="4"/>
      <c r="XEK56" s="4"/>
      <c r="XEL56" s="4"/>
      <c r="XEM56" s="4"/>
      <c r="XEN56" s="4"/>
      <c r="XEO56" s="4"/>
      <c r="XEP56" s="4"/>
      <c r="XEQ56" s="4"/>
      <c r="XER56" s="4"/>
      <c r="XES56" s="4"/>
    </row>
    <row r="57" s="2" customFormat="1" ht="36" customHeight="1" spans="1:16373">
      <c r="A57" s="13">
        <v>41</v>
      </c>
      <c r="B57" s="13" t="s">
        <v>115</v>
      </c>
      <c r="C57" s="13" t="s">
        <v>130</v>
      </c>
      <c r="D57" s="13" t="s">
        <v>151</v>
      </c>
      <c r="E57" s="13" t="s">
        <v>152</v>
      </c>
      <c r="F57" s="14">
        <v>100.4</v>
      </c>
      <c r="G57" s="13" t="s">
        <v>153</v>
      </c>
      <c r="H57" s="14">
        <v>100.4</v>
      </c>
      <c r="I57" s="14">
        <v>0</v>
      </c>
      <c r="J57" s="24">
        <f t="shared" si="1"/>
        <v>0</v>
      </c>
      <c r="K57" s="2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4"/>
      <c r="XDZ57" s="4"/>
      <c r="XEA57" s="4"/>
      <c r="XEB57" s="4"/>
      <c r="XEC57" s="4"/>
      <c r="XED57" s="4"/>
      <c r="XEE57" s="4"/>
      <c r="XEF57" s="4"/>
      <c r="XEG57" s="4"/>
      <c r="XEH57" s="4"/>
      <c r="XEI57" s="4"/>
      <c r="XEJ57" s="4"/>
      <c r="XEK57" s="4"/>
      <c r="XEL57" s="4"/>
      <c r="XEM57" s="4"/>
      <c r="XEN57" s="4"/>
      <c r="XEO57" s="4"/>
      <c r="XEP57" s="4"/>
      <c r="XEQ57" s="4"/>
      <c r="XER57" s="4"/>
      <c r="XES57" s="4"/>
    </row>
    <row r="58" s="2" customFormat="1" ht="36" customHeight="1" spans="1:16373">
      <c r="A58" s="13">
        <v>42</v>
      </c>
      <c r="B58" s="13" t="s">
        <v>115</v>
      </c>
      <c r="C58" s="13" t="s">
        <v>130</v>
      </c>
      <c r="D58" s="13" t="s">
        <v>154</v>
      </c>
      <c r="E58" s="13" t="s">
        <v>155</v>
      </c>
      <c r="F58" s="14">
        <v>372.54</v>
      </c>
      <c r="G58" s="13" t="s">
        <v>50</v>
      </c>
      <c r="H58" s="14">
        <v>372.54</v>
      </c>
      <c r="I58" s="14">
        <v>0</v>
      </c>
      <c r="J58" s="24">
        <f t="shared" si="1"/>
        <v>0</v>
      </c>
      <c r="K58" s="2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4"/>
      <c r="XDZ58" s="4"/>
      <c r="XEA58" s="4"/>
      <c r="XEB58" s="4"/>
      <c r="XEC58" s="4"/>
      <c r="XED58" s="4"/>
      <c r="XEE58" s="4"/>
      <c r="XEF58" s="4"/>
      <c r="XEG58" s="4"/>
      <c r="XEH58" s="4"/>
      <c r="XEI58" s="4"/>
      <c r="XEJ58" s="4"/>
      <c r="XEK58" s="4"/>
      <c r="XEL58" s="4"/>
      <c r="XEM58" s="4"/>
      <c r="XEN58" s="4"/>
      <c r="XEO58" s="4"/>
      <c r="XEP58" s="4"/>
      <c r="XEQ58" s="4"/>
      <c r="XER58" s="4"/>
      <c r="XES58" s="4"/>
    </row>
    <row r="59" s="2" customFormat="1" ht="36" customHeight="1" spans="1:16373">
      <c r="A59" s="13">
        <v>43</v>
      </c>
      <c r="B59" s="13" t="s">
        <v>115</v>
      </c>
      <c r="C59" s="13" t="s">
        <v>156</v>
      </c>
      <c r="D59" s="13" t="s">
        <v>157</v>
      </c>
      <c r="E59" s="13" t="s">
        <v>158</v>
      </c>
      <c r="F59" s="14">
        <v>27</v>
      </c>
      <c r="G59" s="13" t="s">
        <v>159</v>
      </c>
      <c r="H59" s="14">
        <v>27</v>
      </c>
      <c r="I59" s="14">
        <v>0</v>
      </c>
      <c r="J59" s="24">
        <f t="shared" si="1"/>
        <v>0</v>
      </c>
      <c r="K59" s="23"/>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4"/>
      <c r="XDZ59" s="4"/>
      <c r="XEA59" s="4"/>
      <c r="XEB59" s="4"/>
      <c r="XEC59" s="4"/>
      <c r="XED59" s="4"/>
      <c r="XEE59" s="4"/>
      <c r="XEF59" s="4"/>
      <c r="XEG59" s="4"/>
      <c r="XEH59" s="4"/>
      <c r="XEI59" s="4"/>
      <c r="XEJ59" s="4"/>
      <c r="XEK59" s="4"/>
      <c r="XEL59" s="4"/>
      <c r="XEM59" s="4"/>
      <c r="XEN59" s="4"/>
      <c r="XEO59" s="4"/>
      <c r="XEP59" s="4"/>
      <c r="XEQ59" s="4"/>
      <c r="XER59" s="4"/>
      <c r="XES59" s="4"/>
    </row>
    <row r="60" s="2" customFormat="1" ht="36" customHeight="1" spans="1:16373">
      <c r="A60" s="13">
        <v>44</v>
      </c>
      <c r="B60" s="13" t="s">
        <v>115</v>
      </c>
      <c r="C60" s="19" t="s">
        <v>116</v>
      </c>
      <c r="D60" s="13" t="s">
        <v>160</v>
      </c>
      <c r="E60" s="13" t="s">
        <v>161</v>
      </c>
      <c r="F60" s="14">
        <v>39</v>
      </c>
      <c r="G60" s="13" t="s">
        <v>159</v>
      </c>
      <c r="H60" s="14">
        <v>39</v>
      </c>
      <c r="I60" s="14">
        <v>0</v>
      </c>
      <c r="J60" s="24">
        <f t="shared" si="1"/>
        <v>0</v>
      </c>
      <c r="K60" s="23"/>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4"/>
      <c r="XDZ60" s="4"/>
      <c r="XEA60" s="4"/>
      <c r="XEB60" s="4"/>
      <c r="XEC60" s="4"/>
      <c r="XED60" s="4"/>
      <c r="XEE60" s="4"/>
      <c r="XEF60" s="4"/>
      <c r="XEG60" s="4"/>
      <c r="XEH60" s="4"/>
      <c r="XEI60" s="4"/>
      <c r="XEJ60" s="4"/>
      <c r="XEK60" s="4"/>
      <c r="XEL60" s="4"/>
      <c r="XEM60" s="4"/>
      <c r="XEN60" s="4"/>
      <c r="XEO60" s="4"/>
      <c r="XEP60" s="4"/>
      <c r="XEQ60" s="4"/>
      <c r="XER60" s="4"/>
      <c r="XES60" s="4"/>
    </row>
    <row r="61" s="2" customFormat="1" ht="36" customHeight="1" spans="1:16373">
      <c r="A61" s="13">
        <v>45</v>
      </c>
      <c r="B61" s="13" t="s">
        <v>115</v>
      </c>
      <c r="C61" s="13" t="s">
        <v>156</v>
      </c>
      <c r="D61" s="13" t="s">
        <v>162</v>
      </c>
      <c r="E61" s="13"/>
      <c r="F61" s="14">
        <v>50</v>
      </c>
      <c r="G61" s="13"/>
      <c r="H61" s="14">
        <v>50</v>
      </c>
      <c r="I61" s="14">
        <v>0</v>
      </c>
      <c r="J61" s="24">
        <f t="shared" si="1"/>
        <v>0</v>
      </c>
      <c r="K61" s="2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4"/>
      <c r="XDZ61" s="4"/>
      <c r="XEA61" s="4"/>
      <c r="XEB61" s="4"/>
      <c r="XEC61" s="4"/>
      <c r="XED61" s="4"/>
      <c r="XEE61" s="4"/>
      <c r="XEF61" s="4"/>
      <c r="XEG61" s="4"/>
      <c r="XEH61" s="4"/>
      <c r="XEI61" s="4"/>
      <c r="XEJ61" s="4"/>
      <c r="XEK61" s="4"/>
      <c r="XEL61" s="4"/>
      <c r="XEM61" s="4"/>
      <c r="XEN61" s="4"/>
      <c r="XEO61" s="4"/>
      <c r="XEP61" s="4"/>
      <c r="XEQ61" s="4"/>
      <c r="XER61" s="4"/>
      <c r="XES61" s="4"/>
    </row>
    <row r="62" s="2" customFormat="1" ht="21" customHeight="1" spans="1:16373">
      <c r="A62" s="9"/>
      <c r="B62" s="9" t="s">
        <v>163</v>
      </c>
      <c r="C62" s="9"/>
      <c r="D62" s="9"/>
      <c r="E62" s="9"/>
      <c r="F62" s="10">
        <f>SUM(F45:F61)</f>
        <v>31712.7</v>
      </c>
      <c r="G62" s="9" t="s">
        <v>88</v>
      </c>
      <c r="H62" s="10">
        <f>SUM(H45:H61)</f>
        <v>31712.7</v>
      </c>
      <c r="I62" s="10">
        <f>SUM(I45:I59)</f>
        <v>16378.1</v>
      </c>
      <c r="J62" s="22">
        <f t="shared" si="1"/>
        <v>0.516452399196536</v>
      </c>
      <c r="K62" s="2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4"/>
      <c r="XDZ62" s="4"/>
      <c r="XEA62" s="4"/>
      <c r="XEB62" s="4"/>
      <c r="XEC62" s="4"/>
      <c r="XED62" s="4"/>
      <c r="XEE62" s="4"/>
      <c r="XEF62" s="4"/>
      <c r="XEG62" s="4"/>
      <c r="XEH62" s="4"/>
      <c r="XEI62" s="4"/>
      <c r="XEJ62" s="4"/>
      <c r="XEK62" s="4"/>
      <c r="XEL62" s="4"/>
      <c r="XEM62" s="4"/>
      <c r="XEN62" s="4"/>
      <c r="XEO62" s="4"/>
      <c r="XEP62" s="4"/>
      <c r="XEQ62" s="4"/>
      <c r="XER62" s="4"/>
      <c r="XES62" s="4"/>
    </row>
    <row r="63" s="1" customFormat="1" ht="45" customHeight="1" spans="1:16373">
      <c r="A63" s="13">
        <v>44</v>
      </c>
      <c r="B63" s="13" t="s">
        <v>164</v>
      </c>
      <c r="C63" s="13" t="s">
        <v>165</v>
      </c>
      <c r="D63" s="13" t="s">
        <v>166</v>
      </c>
      <c r="E63" s="13" t="s">
        <v>167</v>
      </c>
      <c r="F63" s="14">
        <v>1222.4</v>
      </c>
      <c r="G63" s="13" t="s">
        <v>168</v>
      </c>
      <c r="H63" s="14">
        <v>1222.4</v>
      </c>
      <c r="I63" s="14">
        <v>610.11</v>
      </c>
      <c r="J63" s="24">
        <f t="shared" si="1"/>
        <v>0.499108311518325</v>
      </c>
      <c r="K63" s="13"/>
      <c r="XDY63" s="4"/>
      <c r="XDZ63" s="4"/>
      <c r="XEA63" s="4"/>
      <c r="XEB63" s="4"/>
      <c r="XEC63" s="4"/>
      <c r="XED63" s="4"/>
      <c r="XEE63" s="4"/>
      <c r="XEF63" s="4"/>
      <c r="XEG63" s="4"/>
      <c r="XEH63" s="4"/>
      <c r="XEI63" s="4"/>
      <c r="XEJ63" s="4"/>
      <c r="XEK63" s="4"/>
      <c r="XEL63" s="4"/>
      <c r="XEM63" s="4"/>
      <c r="XEN63" s="4"/>
      <c r="XEO63" s="4"/>
      <c r="XEP63" s="4"/>
      <c r="XEQ63" s="4"/>
      <c r="XER63" s="4"/>
      <c r="XES63" s="4"/>
    </row>
    <row r="64" s="1" customFormat="1" ht="36" customHeight="1" spans="1:16373">
      <c r="A64" s="13">
        <v>45</v>
      </c>
      <c r="B64" s="13" t="s">
        <v>164</v>
      </c>
      <c r="C64" s="13" t="s">
        <v>165</v>
      </c>
      <c r="D64" s="13" t="s">
        <v>169</v>
      </c>
      <c r="E64" s="13" t="s">
        <v>170</v>
      </c>
      <c r="F64" s="14">
        <v>308.9</v>
      </c>
      <c r="G64" s="13" t="s">
        <v>171</v>
      </c>
      <c r="H64" s="14">
        <v>308.9</v>
      </c>
      <c r="I64" s="14">
        <v>19.4</v>
      </c>
      <c r="J64" s="24">
        <f t="shared" si="1"/>
        <v>0.0628034962771123</v>
      </c>
      <c r="K64" s="23"/>
      <c r="XDY64" s="4"/>
      <c r="XDZ64" s="4"/>
      <c r="XEA64" s="4"/>
      <c r="XEB64" s="4"/>
      <c r="XEC64" s="4"/>
      <c r="XED64" s="4"/>
      <c r="XEE64" s="4"/>
      <c r="XEF64" s="4"/>
      <c r="XEG64" s="4"/>
      <c r="XEH64" s="4"/>
      <c r="XEI64" s="4"/>
      <c r="XEJ64" s="4"/>
      <c r="XEK64" s="4"/>
      <c r="XEL64" s="4"/>
      <c r="XEM64" s="4"/>
      <c r="XEN64" s="4"/>
      <c r="XEO64" s="4"/>
      <c r="XEP64" s="4"/>
      <c r="XEQ64" s="4"/>
      <c r="XER64" s="4"/>
      <c r="XES64" s="4"/>
    </row>
    <row r="65" s="3" customFormat="1" ht="36" customHeight="1" spans="1:11">
      <c r="A65" s="13">
        <v>46</v>
      </c>
      <c r="B65" s="13" t="s">
        <v>164</v>
      </c>
      <c r="C65" s="13" t="s">
        <v>165</v>
      </c>
      <c r="D65" s="13" t="s">
        <v>172</v>
      </c>
      <c r="E65" s="13" t="s">
        <v>173</v>
      </c>
      <c r="F65" s="14">
        <v>13135.62</v>
      </c>
      <c r="G65" s="13" t="s">
        <v>174</v>
      </c>
      <c r="H65" s="14">
        <v>13135.62</v>
      </c>
      <c r="I65" s="14">
        <v>5888.02</v>
      </c>
      <c r="J65" s="24">
        <f t="shared" si="1"/>
        <v>0.448248350667879</v>
      </c>
      <c r="K65" s="31"/>
    </row>
    <row r="66" s="1" customFormat="1" ht="36" customHeight="1" spans="1:16373">
      <c r="A66" s="13">
        <v>47</v>
      </c>
      <c r="B66" s="13" t="s">
        <v>164</v>
      </c>
      <c r="C66" s="13" t="s">
        <v>165</v>
      </c>
      <c r="D66" s="13" t="s">
        <v>175</v>
      </c>
      <c r="E66" s="13" t="s">
        <v>176</v>
      </c>
      <c r="F66" s="14">
        <v>1739.68</v>
      </c>
      <c r="G66" s="13" t="s">
        <v>171</v>
      </c>
      <c r="H66" s="12">
        <v>1713.76</v>
      </c>
      <c r="I66" s="12">
        <v>995.98</v>
      </c>
      <c r="J66" s="32">
        <f t="shared" si="1"/>
        <v>0.581166557744375</v>
      </c>
      <c r="K66" s="23"/>
      <c r="XDY66" s="4"/>
      <c r="XDZ66" s="4"/>
      <c r="XEA66" s="4"/>
      <c r="XEB66" s="4"/>
      <c r="XEC66" s="4"/>
      <c r="XED66" s="4"/>
      <c r="XEE66" s="4"/>
      <c r="XEF66" s="4"/>
      <c r="XEG66" s="4"/>
      <c r="XEH66" s="4"/>
      <c r="XEI66" s="4"/>
      <c r="XEJ66" s="4"/>
      <c r="XEK66" s="4"/>
      <c r="XEL66" s="4"/>
      <c r="XEM66" s="4"/>
      <c r="XEN66" s="4"/>
      <c r="XEO66" s="4"/>
      <c r="XEP66" s="4"/>
      <c r="XEQ66" s="4"/>
      <c r="XER66" s="4"/>
      <c r="XES66" s="4"/>
    </row>
    <row r="67" s="1" customFormat="1" ht="36" customHeight="1" spans="1:16373">
      <c r="A67" s="13">
        <v>48</v>
      </c>
      <c r="B67" s="13" t="s">
        <v>164</v>
      </c>
      <c r="C67" s="13" t="s">
        <v>165</v>
      </c>
      <c r="D67" s="13" t="s">
        <v>177</v>
      </c>
      <c r="E67" s="13" t="s">
        <v>178</v>
      </c>
      <c r="F67" s="20">
        <v>-25.92</v>
      </c>
      <c r="G67" s="13" t="s">
        <v>179</v>
      </c>
      <c r="H67" s="18"/>
      <c r="I67" s="18"/>
      <c r="J67" s="33"/>
      <c r="K67" s="23"/>
      <c r="XDY67" s="4"/>
      <c r="XDZ67" s="4"/>
      <c r="XEA67" s="4"/>
      <c r="XEB67" s="4"/>
      <c r="XEC67" s="4"/>
      <c r="XED67" s="4"/>
      <c r="XEE67" s="4"/>
      <c r="XEF67" s="4"/>
      <c r="XEG67" s="4"/>
      <c r="XEH67" s="4"/>
      <c r="XEI67" s="4"/>
      <c r="XEJ67" s="4"/>
      <c r="XEK67" s="4"/>
      <c r="XEL67" s="4"/>
      <c r="XEM67" s="4"/>
      <c r="XEN67" s="4"/>
      <c r="XEO67" s="4"/>
      <c r="XEP67" s="4"/>
      <c r="XEQ67" s="4"/>
      <c r="XER67" s="4"/>
      <c r="XES67" s="4"/>
    </row>
    <row r="68" s="1" customFormat="1" ht="36" customHeight="1" spans="1:16373">
      <c r="A68" s="13">
        <v>49</v>
      </c>
      <c r="B68" s="13" t="s">
        <v>164</v>
      </c>
      <c r="C68" s="13" t="s">
        <v>165</v>
      </c>
      <c r="D68" s="13" t="s">
        <v>180</v>
      </c>
      <c r="E68" s="13" t="s">
        <v>181</v>
      </c>
      <c r="F68" s="14">
        <v>456.2</v>
      </c>
      <c r="G68" s="13" t="s">
        <v>174</v>
      </c>
      <c r="H68" s="14">
        <v>456.2</v>
      </c>
      <c r="I68" s="14">
        <v>0.35</v>
      </c>
      <c r="J68" s="24">
        <f t="shared" ref="J68:J74" si="5">I68/H68</f>
        <v>0.000767207365190706</v>
      </c>
      <c r="K68" s="23"/>
      <c r="XDY68" s="4"/>
      <c r="XDZ68" s="4"/>
      <c r="XEA68" s="4"/>
      <c r="XEB68" s="4"/>
      <c r="XEC68" s="4"/>
      <c r="XED68" s="4"/>
      <c r="XEE68" s="4"/>
      <c r="XEF68" s="4"/>
      <c r="XEG68" s="4"/>
      <c r="XEH68" s="4"/>
      <c r="XEI68" s="4"/>
      <c r="XEJ68" s="4"/>
      <c r="XEK68" s="4"/>
      <c r="XEL68" s="4"/>
      <c r="XEM68" s="4"/>
      <c r="XEN68" s="4"/>
      <c r="XEO68" s="4"/>
      <c r="XEP68" s="4"/>
      <c r="XEQ68" s="4"/>
      <c r="XER68" s="4"/>
      <c r="XES68" s="4"/>
    </row>
    <row r="69" s="1" customFormat="1" ht="36" customHeight="1" spans="1:16373">
      <c r="A69" s="13">
        <v>50</v>
      </c>
      <c r="B69" s="13" t="s">
        <v>164</v>
      </c>
      <c r="C69" s="13" t="s">
        <v>165</v>
      </c>
      <c r="D69" s="13" t="s">
        <v>182</v>
      </c>
      <c r="E69" s="13" t="s">
        <v>183</v>
      </c>
      <c r="F69" s="14">
        <v>42.1</v>
      </c>
      <c r="G69" s="13" t="s">
        <v>179</v>
      </c>
      <c r="H69" s="14">
        <v>42.1</v>
      </c>
      <c r="I69" s="14">
        <v>0</v>
      </c>
      <c r="J69" s="24">
        <f t="shared" si="5"/>
        <v>0</v>
      </c>
      <c r="K69" s="23"/>
      <c r="XDY69" s="4"/>
      <c r="XDZ69" s="4"/>
      <c r="XEA69" s="4"/>
      <c r="XEB69" s="4"/>
      <c r="XEC69" s="4"/>
      <c r="XED69" s="4"/>
      <c r="XEE69" s="4"/>
      <c r="XEF69" s="4"/>
      <c r="XEG69" s="4"/>
      <c r="XEH69" s="4"/>
      <c r="XEI69" s="4"/>
      <c r="XEJ69" s="4"/>
      <c r="XEK69" s="4"/>
      <c r="XEL69" s="4"/>
      <c r="XEM69" s="4"/>
      <c r="XEN69" s="4"/>
      <c r="XEO69" s="4"/>
      <c r="XEP69" s="4"/>
      <c r="XEQ69" s="4"/>
      <c r="XER69" s="4"/>
      <c r="XES69" s="4"/>
    </row>
    <row r="70" s="1" customFormat="1" ht="36" customHeight="1" spans="1:16373">
      <c r="A70" s="13">
        <v>51</v>
      </c>
      <c r="B70" s="13" t="s">
        <v>164</v>
      </c>
      <c r="C70" s="13" t="s">
        <v>165</v>
      </c>
      <c r="D70" s="13" t="s">
        <v>184</v>
      </c>
      <c r="E70" s="13" t="s">
        <v>185</v>
      </c>
      <c r="F70" s="14">
        <v>91</v>
      </c>
      <c r="G70" s="13" t="s">
        <v>179</v>
      </c>
      <c r="H70" s="14">
        <v>91</v>
      </c>
      <c r="I70" s="14">
        <v>0</v>
      </c>
      <c r="J70" s="24">
        <f t="shared" si="5"/>
        <v>0</v>
      </c>
      <c r="K70" s="23"/>
      <c r="XDY70" s="4"/>
      <c r="XDZ70" s="4"/>
      <c r="XEA70" s="4"/>
      <c r="XEB70" s="4"/>
      <c r="XEC70" s="4"/>
      <c r="XED70" s="4"/>
      <c r="XEE70" s="4"/>
      <c r="XEF70" s="4"/>
      <c r="XEG70" s="4"/>
      <c r="XEH70" s="4"/>
      <c r="XEI70" s="4"/>
      <c r="XEJ70" s="4"/>
      <c r="XEK70" s="4"/>
      <c r="XEL70" s="4"/>
      <c r="XEM70" s="4"/>
      <c r="XEN70" s="4"/>
      <c r="XEO70" s="4"/>
      <c r="XEP70" s="4"/>
      <c r="XEQ70" s="4"/>
      <c r="XER70" s="4"/>
      <c r="XES70" s="4"/>
    </row>
    <row r="71" s="1" customFormat="1" ht="21" customHeight="1" spans="1:16373">
      <c r="A71" s="9"/>
      <c r="B71" s="9" t="s">
        <v>186</v>
      </c>
      <c r="C71" s="9"/>
      <c r="D71" s="9"/>
      <c r="E71" s="9"/>
      <c r="F71" s="10">
        <f t="shared" ref="F71:I71" si="6">SUM(F63:F70)</f>
        <v>16969.98</v>
      </c>
      <c r="G71" s="9" t="s">
        <v>88</v>
      </c>
      <c r="H71" s="10">
        <f t="shared" si="6"/>
        <v>16969.98</v>
      </c>
      <c r="I71" s="10">
        <f t="shared" si="6"/>
        <v>7513.86</v>
      </c>
      <c r="J71" s="22">
        <f t="shared" si="5"/>
        <v>0.442773650882323</v>
      </c>
      <c r="K71" s="23"/>
      <c r="XDY71" s="4"/>
      <c r="XDZ71" s="4"/>
      <c r="XEA71" s="4"/>
      <c r="XEB71" s="4"/>
      <c r="XEC71" s="4"/>
      <c r="XED71" s="4"/>
      <c r="XEE71" s="4"/>
      <c r="XEF71" s="4"/>
      <c r="XEG71" s="4"/>
      <c r="XEH71" s="4"/>
      <c r="XEI71" s="4"/>
      <c r="XEJ71" s="4"/>
      <c r="XEK71" s="4"/>
      <c r="XEL71" s="4"/>
      <c r="XEM71" s="4"/>
      <c r="XEN71" s="4"/>
      <c r="XEO71" s="4"/>
      <c r="XEP71" s="4"/>
      <c r="XEQ71" s="4"/>
      <c r="XER71" s="4"/>
      <c r="XES71" s="4"/>
    </row>
    <row r="72" s="1" customFormat="1" ht="36.95" customHeight="1" spans="1:16373">
      <c r="A72" s="13">
        <v>52</v>
      </c>
      <c r="B72" s="13" t="s">
        <v>187</v>
      </c>
      <c r="C72" s="13" t="s">
        <v>188</v>
      </c>
      <c r="D72" s="13" t="s">
        <v>189</v>
      </c>
      <c r="E72" s="13" t="s">
        <v>190</v>
      </c>
      <c r="F72" s="14">
        <v>208</v>
      </c>
      <c r="G72" s="13" t="s">
        <v>191</v>
      </c>
      <c r="H72" s="14">
        <v>208</v>
      </c>
      <c r="I72" s="14">
        <v>169.06</v>
      </c>
      <c r="J72" s="24">
        <f t="shared" si="5"/>
        <v>0.812788461538462</v>
      </c>
      <c r="K72" s="23"/>
      <c r="XDY72" s="4"/>
      <c r="XDZ72" s="4"/>
      <c r="XEA72" s="4"/>
      <c r="XEB72" s="4"/>
      <c r="XEC72" s="4"/>
      <c r="XED72" s="4"/>
      <c r="XEE72" s="4"/>
      <c r="XEF72" s="4"/>
      <c r="XEG72" s="4"/>
      <c r="XEH72" s="4"/>
      <c r="XEI72" s="4"/>
      <c r="XEJ72" s="4"/>
      <c r="XEK72" s="4"/>
      <c r="XEL72" s="4"/>
      <c r="XEM72" s="4"/>
      <c r="XEN72" s="4"/>
      <c r="XEO72" s="4"/>
      <c r="XEP72" s="4"/>
      <c r="XEQ72" s="4"/>
      <c r="XER72" s="4"/>
      <c r="XES72" s="4"/>
    </row>
    <row r="73" s="1" customFormat="1" ht="36" customHeight="1" spans="1:11">
      <c r="A73" s="13">
        <v>53</v>
      </c>
      <c r="B73" s="13" t="s">
        <v>187</v>
      </c>
      <c r="C73" s="13" t="s">
        <v>188</v>
      </c>
      <c r="D73" s="13" t="s">
        <v>192</v>
      </c>
      <c r="E73" s="13" t="s">
        <v>193</v>
      </c>
      <c r="F73" s="14">
        <v>354</v>
      </c>
      <c r="G73" s="13" t="s">
        <v>191</v>
      </c>
      <c r="H73" s="14">
        <v>354</v>
      </c>
      <c r="I73" s="14">
        <v>273.23</v>
      </c>
      <c r="J73" s="24">
        <f t="shared" si="5"/>
        <v>0.77183615819209</v>
      </c>
      <c r="K73" s="23"/>
    </row>
    <row r="74" s="1" customFormat="1" ht="21" customHeight="1" spans="1:11">
      <c r="A74" s="9"/>
      <c r="B74" s="9" t="s">
        <v>194</v>
      </c>
      <c r="C74" s="9"/>
      <c r="D74" s="9"/>
      <c r="E74" s="9"/>
      <c r="F74" s="10">
        <f t="shared" ref="F74:I74" si="7">SUM(F72:F73)</f>
        <v>562</v>
      </c>
      <c r="G74" s="9" t="s">
        <v>88</v>
      </c>
      <c r="H74" s="10">
        <f t="shared" si="7"/>
        <v>562</v>
      </c>
      <c r="I74" s="10">
        <f t="shared" si="7"/>
        <v>442.29</v>
      </c>
      <c r="J74" s="22">
        <f t="shared" si="5"/>
        <v>0.786992882562278</v>
      </c>
      <c r="K74" s="23"/>
    </row>
    <row r="75" s="1" customFormat="1" ht="27" customHeight="1" spans="1:16384">
      <c r="A75" s="29"/>
      <c r="B75" s="29"/>
      <c r="C75" s="29"/>
      <c r="D75" s="29"/>
      <c r="E75" s="29"/>
      <c r="F75" s="29"/>
      <c r="G75" s="29"/>
      <c r="H75" s="29"/>
      <c r="I75" s="29"/>
      <c r="J75" s="29"/>
      <c r="K75" s="1"/>
      <c r="L75" s="1"/>
      <c r="M75" s="1"/>
      <c r="N75" s="1"/>
      <c r="XDY75" s="4"/>
      <c r="XDZ75" s="4"/>
      <c r="XEA75" s="4"/>
      <c r="XEB75" s="4"/>
      <c r="XEC75" s="4"/>
      <c r="XED75" s="4"/>
      <c r="XEE75" s="4"/>
      <c r="XEF75" s="4"/>
      <c r="XEG75" s="4"/>
      <c r="XEH75" s="4"/>
      <c r="XEI75" s="4"/>
      <c r="XEJ75" s="4"/>
      <c r="XEK75" s="4"/>
      <c r="XEL75" s="4"/>
      <c r="XEM75" s="4"/>
      <c r="XEN75" s="4"/>
      <c r="XEO75" s="4"/>
      <c r="XEP75" s="4"/>
      <c r="XEQ75" s="4"/>
      <c r="XER75" s="4"/>
      <c r="XES75" s="4"/>
      <c r="XET75" s="4"/>
      <c r="XEU75" s="4"/>
      <c r="XEV75" s="4"/>
      <c r="XEW75" s="4"/>
      <c r="XEX75" s="4"/>
      <c r="XEY75" s="4"/>
      <c r="XEZ75" s="4"/>
      <c r="XFA75" s="4"/>
      <c r="XFB75" s="4"/>
      <c r="XFC75" s="4"/>
      <c r="XFD75" s="4"/>
    </row>
    <row r="76" s="1" customFormat="1" ht="27" customHeight="1" spans="1:16384">
      <c r="A76" s="30"/>
      <c r="B76" s="30"/>
      <c r="C76" s="30"/>
      <c r="D76" s="30"/>
      <c r="E76" s="30"/>
      <c r="F76" s="30"/>
      <c r="G76" s="30"/>
      <c r="H76" s="30"/>
      <c r="I76" s="30"/>
      <c r="J76" s="30"/>
      <c r="K76" s="1"/>
      <c r="L76" s="1"/>
      <c r="M76" s="1"/>
      <c r="N76" s="1"/>
      <c r="XDY76" s="4"/>
      <c r="XDZ76" s="4"/>
      <c r="XEA76" s="4"/>
      <c r="XEB76" s="4"/>
      <c r="XEC76" s="4"/>
      <c r="XED76" s="4"/>
      <c r="XEE76" s="4"/>
      <c r="XEF76" s="4"/>
      <c r="XEG76" s="4"/>
      <c r="XEH76" s="4"/>
      <c r="XEI76" s="4"/>
      <c r="XEJ76" s="4"/>
      <c r="XEK76" s="4"/>
      <c r="XEL76" s="4"/>
      <c r="XEM76" s="4"/>
      <c r="XEN76" s="4"/>
      <c r="XEO76" s="4"/>
      <c r="XEP76" s="4"/>
      <c r="XEQ76" s="4"/>
      <c r="XER76" s="4"/>
      <c r="XES76" s="4"/>
      <c r="XET76" s="4"/>
      <c r="XEU76" s="4"/>
      <c r="XEV76" s="4"/>
      <c r="XEW76" s="4"/>
      <c r="XEX76" s="4"/>
      <c r="XEY76" s="4"/>
      <c r="XEZ76" s="4"/>
      <c r="XFA76" s="4"/>
      <c r="XFB76" s="4"/>
      <c r="XFC76" s="4"/>
      <c r="XFD76" s="4"/>
    </row>
  </sheetData>
  <mergeCells count="30">
    <mergeCell ref="A1:K1"/>
    <mergeCell ref="D2:H2"/>
    <mergeCell ref="I2:J2"/>
    <mergeCell ref="D3:F3"/>
    <mergeCell ref="G3:H3"/>
    <mergeCell ref="B5:E5"/>
    <mergeCell ref="L24:N24"/>
    <mergeCell ref="B34:E34"/>
    <mergeCell ref="B39:E39"/>
    <mergeCell ref="B44:E44"/>
    <mergeCell ref="B62:E62"/>
    <mergeCell ref="B71:E71"/>
    <mergeCell ref="B74:E74"/>
    <mergeCell ref="A75:J75"/>
    <mergeCell ref="A76:J76"/>
    <mergeCell ref="A3:A4"/>
    <mergeCell ref="A6:A13"/>
    <mergeCell ref="B3:B4"/>
    <mergeCell ref="B6:B13"/>
    <mergeCell ref="C3:C4"/>
    <mergeCell ref="C6:C13"/>
    <mergeCell ref="D6:D13"/>
    <mergeCell ref="E6:E13"/>
    <mergeCell ref="F6:F13"/>
    <mergeCell ref="H66:H67"/>
    <mergeCell ref="I3:I4"/>
    <mergeCell ref="I66:I67"/>
    <mergeCell ref="J3:J4"/>
    <mergeCell ref="J66:J67"/>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2023-09-21T07:09:35Z</dcterms:created>
  <dcterms:modified xsi:type="dcterms:W3CDTF">2023-09-21T07:10:13Z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7751F9E38E44443DB9F33643B01A89B8_11</vt:lpwstr>
  </property>
  <property fmtid="{D5CDD505-2E9C-101B-9397-08002B2CF9AE}" pid="3" name="KSOProductBuildVer">
    <vt:lpwstr>2052-12.1.0.15374</vt:lpwstr>
  </property>
</Properties>
</file>