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'部门收入总表'!$A$1:$O$20</definedName>
    <definedName name="_xlnm.Print_Area" localSheetId="2">'部门支出总表'!$A$1:$H$20</definedName>
    <definedName name="_xlnm.Print_Area" localSheetId="3">'财拨收支总表'!$A$1:$F$15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'一般公共预算基本支出表'!$A$1:$E$23</definedName>
    <definedName name="_xlnm.Print_Area" localSheetId="4">'一般公共预算支出表'!$A$1:$E$23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<sst xmlns="http://schemas.openxmlformats.org/spreadsheetml/2006/main" count="296" uniqueCount="181">
  <si>
    <t>收支预算总表</t>
  </si>
  <si>
    <t>填报单位：赣县区发改委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</si>
  <si>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</si>
  <si>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</si>
  <si>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</si>
  <si>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</si>
  <si>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</si>
  <si>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</si>
  <si>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</si>
  <si>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</si>
  <si>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</si>
  <si>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</si>
  <si>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</si>
  <si>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</si>
  <si>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</si>
  <si>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</si>
  <si>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</si>
  <si>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</si>
  <si>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</si>
  <si>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</si>
  <si>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</si>
  <si>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</si>
  <si>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</si>
  <si>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</si>
  <si>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</si>
  <si>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</si>
  <si>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</si>
  <si>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</si>
  <si>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</si>
  <si>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</si>
  <si>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</si>
  <si>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</si>
  <si>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</si>
  <si>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</si>
  <si>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</si>
  <si>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</si>
  <si>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</si>
  <si>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</si>
  <si>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</si>
  <si>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</si>
  <si>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</si>
  <si>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</si>
  <si>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</si>
  <si>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</si>
  <si>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</si>
  <si>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</si>
  <si>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</si>
  <si>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</si>
  <si>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 xml:space="preserve">  04</t>
  </si>
  <si>
    <t xml:space="preserve">  发展与改革事务</t>
  </si>
  <si>
    <t xml:space="preserve">    2010401</t>
  </si>
  <si>
    <t xml:space="preserve">    行政运行（发展与改革事务）</t>
  </si>
  <si>
    <t>208</t>
  </si>
  <si>
    <t xml:space="preserve">  05</t>
  </si>
  <si>
    <t xml:space="preserve">  行政事业单位离退休</t>
  </si>
  <si>
    <t xml:space="preserve">   2080501</t>
  </si>
  <si>
    <t xml:space="preserve">   行政单位离退休</t>
  </si>
  <si>
    <t xml:space="preserve">   2080505</t>
  </si>
  <si>
    <t>　　机关事业单位基本养老保险缴费支出</t>
  </si>
  <si>
    <t>210</t>
  </si>
  <si>
    <t xml:space="preserve">  11</t>
  </si>
  <si>
    <t>　行政事业单位医疗</t>
  </si>
  <si>
    <t xml:space="preserve">    2101101</t>
  </si>
  <si>
    <t>　　行政单位医疗</t>
  </si>
  <si>
    <t>221</t>
  </si>
  <si>
    <t xml:space="preserve">  02</t>
  </si>
  <si>
    <t>　住房改革支出</t>
  </si>
  <si>
    <t xml:space="preserve">    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</si>
  <si>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</si>
  <si>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</si>
  <si>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</si>
  <si>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</si>
  <si>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</si>
  <si>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</si>
  <si>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</si>
  <si>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</si>
  <si>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</si>
  <si>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</si>
  <si>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</t>
  </si>
  <si>
    <t xml:space="preserve">    行政事业单位离退休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</si>
  <si>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</si>
  <si>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</si>
  <si>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</si>
  <si>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</si>
  <si>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</si>
  <si>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</si>
  <si>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</si>
  <si>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</si>
  <si>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</si>
  <si>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</si>
  <si>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</si>
  <si>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</si>
  <si>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</si>
  <si>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</si>
  <si>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</si>
  <si>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</si>
  <si>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</si>
  <si>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</si>
  <si>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</si>
  <si>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</si>
  <si>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</si>
  <si>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</si>
  <si>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</si>
  <si>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</si>
  <si>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</si>
  <si>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</si>
  <si>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津补贴</t>
  </si>
  <si>
    <t>3010202</t>
  </si>
  <si>
    <t>　特殊岗位津贴</t>
  </si>
  <si>
    <t>3010301</t>
  </si>
  <si>
    <t>　一次性奖金</t>
  </si>
  <si>
    <t>300107</t>
  </si>
  <si>
    <t xml:space="preserve">  绩效工资</t>
  </si>
  <si>
    <t>30108</t>
  </si>
  <si>
    <t>　机关事业单位基本养老保险缴费</t>
  </si>
  <si>
    <t>30109</t>
  </si>
  <si>
    <t>　职业年金缴费</t>
  </si>
  <si>
    <t>3011001</t>
  </si>
  <si>
    <t>　基本医疗保险缴费</t>
  </si>
  <si>
    <t>3011002</t>
  </si>
  <si>
    <t>　职工大病医疗保险缴费</t>
  </si>
  <si>
    <t>30113</t>
  </si>
  <si>
    <t>　住房公积金</t>
  </si>
  <si>
    <t>30318</t>
  </si>
  <si>
    <t xml:space="preserve">  高温津贴</t>
  </si>
  <si>
    <t>3019902</t>
  </si>
  <si>
    <t>　临时聘用人员工资</t>
  </si>
  <si>
    <t>商品和服务支出</t>
  </si>
  <si>
    <t>30201</t>
  </si>
  <si>
    <t>　办公费</t>
  </si>
  <si>
    <t>30202</t>
  </si>
  <si>
    <t>　印刷费</t>
  </si>
  <si>
    <t>3020702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</si>
  <si>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</si>
  <si>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</si>
  <si>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</si>
  <si>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</si>
  <si>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</si>
  <si>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</si>
  <si>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</si>
  <si>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</si>
  <si>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</si>
  <si>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</si>
  <si>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</si>
  <si>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</si>
  <si>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</si>
  <si>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</si>
  <si>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</si>
  <si>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30299</t>
  </si>
  <si>
    <t>　其他商品和服务支出</t>
  </si>
  <si>
    <t>对个人和家庭的补助</t>
  </si>
  <si>
    <t>3030214</t>
  </si>
  <si>
    <t>退休生活补贴</t>
  </si>
  <si>
    <t>3030202</t>
  </si>
  <si>
    <t>　退休人员福利费</t>
  </si>
  <si>
    <t>3030501</t>
  </si>
  <si>
    <t>　遗属生活补助费</t>
  </si>
  <si>
    <t>3010801</t>
  </si>
  <si>
    <t xml:space="preserve">  独生子女费</t>
  </si>
  <si>
    <t>3030901</t>
  </si>
  <si>
    <t>　独生子女奖励金</t>
  </si>
  <si>
    <t>30316</t>
  </si>
  <si>
    <t xml:space="preserve">  离退休人员交通费</t>
  </si>
  <si>
    <t>30317</t>
  </si>
  <si>
    <t xml:space="preserve">  离退休人员住宅电话费补助费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</si>
  <si>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</si>
  <si>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</si>
  <si>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</si>
  <si>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</si>
  <si>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</si>
  <si>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</si>
  <si>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</si>
  <si>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</si>
  <si>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</si>
  <si>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</si>
  <si>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</si>
  <si>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</si>
  <si>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608001</t>
  </si>
  <si>
    <t>发改委</t>
  </si>
  <si>
    <t>政府性基金预算支出表</t>
  </si>
  <si>
    <t xml:space="preserve">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</si>
</sst>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180" fontId="8" fillId="0" borderId="16" xfId="0" applyNumberFormat="1" applyFont="1" applyBorder="1" applyAlignment="1" applyProtection="1">
      <alignment/>
      <protection/>
    </xf>
    <xf numFmtId="49" fontId="50" fillId="0" borderId="16" xfId="0" applyNumberFormat="1" applyFont="1" applyFill="1" applyBorder="1" applyAlignment="1" applyProtection="1">
      <alignment horizontal="left" vertical="center" wrapText="1"/>
      <protection/>
    </xf>
    <xf numFmtId="40" fontId="5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1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9" fontId="50" fillId="0" borderId="20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workbookViewId="0" topLeftCell="A1">
      <selection activeCell="F16" sqref="F16"/>
    </sheetView>
  </sheetViews>
  <sheetFormatPr defaultColWidth="9.140625" defaultRowHeight="19.5" customHeight="1"/>
  <cols>
    <col min="1" max="1" width="44.421875" style="2" customWidth="1"/>
    <col min="2" max="2" width="24.28125" style="2" customWidth="1"/>
    <col min="3" max="3" width="54.28125" style="2" customWidth="1"/>
    <col min="4" max="4" width="25.00390625" style="2" customWidth="1"/>
    <col min="5" max="109" width="9.140625" style="1" customWidth="1"/>
    <col min="110" max="254" width="9.140625" style="2" customWidth="1"/>
    <col min="255" max="16384" width="9.140625" style="1" customWidth="1"/>
  </cols>
  <sheetData>
    <row r="2" spans="1:254" ht="29.25" customHeight="1">
      <c r="A2" s="39" t="s">
        <v>0</v>
      </c>
      <c r="B2" s="39"/>
      <c r="C2" s="39"/>
      <c r="D2" s="39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7.25" customHeight="1">
      <c r="A3" s="5" t="s">
        <v>1</v>
      </c>
      <c r="B3" s="6"/>
      <c r="C3" s="6"/>
      <c r="D3" s="7" t="s">
        <v>2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7.25" customHeight="1">
      <c r="A4" s="8" t="s">
        <v>3</v>
      </c>
      <c r="B4" s="8"/>
      <c r="C4" s="8" t="s">
        <v>4</v>
      </c>
      <c r="D4" s="8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7.25" customHeight="1">
      <c r="A5" s="8" t="s">
        <v>5</v>
      </c>
      <c r="B5" s="11" t="s">
        <v>6</v>
      </c>
      <c r="C5" s="10" t="s">
        <v>7</v>
      </c>
      <c r="D5" s="10" t="s">
        <v>6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7.25" customHeight="1">
      <c r="A6" s="41" t="s">
        <v>8</v>
      </c>
      <c r="B6" s="42">
        <f>B7+B8+B9+B10</f>
        <v>858.18</v>
      </c>
      <c r="C6" s="45" t="s">
        <v>9</v>
      </c>
      <c r="D6" s="46">
        <v>686.31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7.25" customHeight="1">
      <c r="A7" s="41" t="s">
        <v>10</v>
      </c>
      <c r="B7" s="42">
        <v>858.18</v>
      </c>
      <c r="C7" s="45" t="s">
        <v>11</v>
      </c>
      <c r="D7" s="46">
        <v>94.98</v>
      </c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7.25" customHeight="1">
      <c r="A8" s="41" t="s">
        <v>12</v>
      </c>
      <c r="B8" s="42"/>
      <c r="C8" s="45" t="s">
        <v>13</v>
      </c>
      <c r="D8" s="46">
        <v>30.07</v>
      </c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7.25" customHeight="1">
      <c r="A9" s="41" t="s">
        <v>14</v>
      </c>
      <c r="B9" s="42"/>
      <c r="C9" s="45" t="s">
        <v>15</v>
      </c>
      <c r="D9" s="46">
        <v>46.82</v>
      </c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7.25" customHeight="1">
      <c r="A10" s="41" t="s">
        <v>16</v>
      </c>
      <c r="B10" s="42"/>
      <c r="C10" s="45"/>
      <c r="D10" s="46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7.25" customHeight="1">
      <c r="A11" s="41" t="s">
        <v>17</v>
      </c>
      <c r="B11" s="42"/>
      <c r="C11" s="45"/>
      <c r="D11" s="46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7.25" customHeight="1">
      <c r="A12" s="41" t="s">
        <v>18</v>
      </c>
      <c r="B12" s="42"/>
      <c r="C12" s="45"/>
      <c r="D12" s="46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7.25" customHeight="1">
      <c r="A13" s="41" t="s">
        <v>19</v>
      </c>
      <c r="B13" s="42"/>
      <c r="C13" s="45"/>
      <c r="D13" s="46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7.25" customHeight="1">
      <c r="A14" s="41" t="s">
        <v>20</v>
      </c>
      <c r="B14" s="42"/>
      <c r="C14" s="45"/>
      <c r="D14" s="46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7.25" customHeight="1">
      <c r="A15" s="41" t="s">
        <v>21</v>
      </c>
      <c r="B15" s="15"/>
      <c r="C15" s="45"/>
      <c r="D15" s="46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7.25" customHeight="1">
      <c r="A16" s="55" t="s">
        <v>22</v>
      </c>
      <c r="B16" s="77">
        <f>SUM(B6,B11,B12,B13,B14,B15)</f>
        <v>858.18</v>
      </c>
      <c r="C16" s="55" t="s">
        <v>23</v>
      </c>
      <c r="D16" s="29">
        <f>SUM(D6:D15)</f>
        <v>858.1800000000001</v>
      </c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7.25" customHeight="1">
      <c r="A17" s="41" t="s">
        <v>24</v>
      </c>
      <c r="B17" s="42"/>
      <c r="C17" s="78" t="s">
        <v>25</v>
      </c>
      <c r="D17" s="29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7.25" customHeight="1">
      <c r="A18" s="41" t="s">
        <v>26</v>
      </c>
      <c r="B18" s="79"/>
      <c r="C18" s="80"/>
      <c r="D18" s="29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7.25" customHeight="1">
      <c r="A19" s="81"/>
      <c r="B19" s="82"/>
      <c r="C19" s="80"/>
      <c r="D19" s="29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7.25" customHeight="1">
      <c r="A20" s="55" t="s">
        <v>27</v>
      </c>
      <c r="B20" s="83">
        <f>SUM(B16,B17,B18)</f>
        <v>858.18</v>
      </c>
      <c r="C20" s="55" t="s">
        <v>28</v>
      </c>
      <c r="D20" s="29">
        <f>B20</f>
        <v>858.18</v>
      </c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2.75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ht="12.75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ht="12.75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ht="12.75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2.75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2.75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2.75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2.75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2.75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2.75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2.75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2.75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2.75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2.75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2.75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2.75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2.75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2.75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2.75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2.75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2.75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2.75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2.75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2.75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2.75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2.75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2.75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2.75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2.75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2.75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2.75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2.75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2.75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2.75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2.75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2.75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2.75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2.75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2.75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2.75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2.75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2.75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65" customWidth="1"/>
    <col min="3" max="3" width="16.00390625" style="66" customWidth="1"/>
    <col min="4" max="4" width="12.421875" style="1" customWidth="1"/>
    <col min="5" max="5" width="15.57421875" style="66" customWidth="1"/>
    <col min="6" max="6" width="13.00390625" style="66" customWidth="1"/>
    <col min="7" max="15" width="10.7109375" style="1" customWidth="1"/>
    <col min="16" max="16384" width="9.140625" style="1" customWidth="1"/>
  </cols>
  <sheetData>
    <row r="1" ht="21" customHeight="1"/>
    <row r="2" spans="1:15" ht="29.25" customHeight="1">
      <c r="A2" s="67" t="s">
        <v>29</v>
      </c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5" t="s">
        <v>1</v>
      </c>
      <c r="C3" s="69"/>
      <c r="D3" s="19"/>
      <c r="E3" s="69"/>
      <c r="F3" s="6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ht="17.25" customHeight="1">
      <c r="A4" s="8" t="s">
        <v>30</v>
      </c>
      <c r="B4" s="70" t="s">
        <v>31</v>
      </c>
      <c r="C4" s="71" t="s">
        <v>32</v>
      </c>
      <c r="D4" s="72" t="s">
        <v>33</v>
      </c>
      <c r="E4" s="8" t="s">
        <v>34</v>
      </c>
      <c r="F4" s="8"/>
      <c r="G4" s="8"/>
      <c r="H4" s="8"/>
      <c r="I4" s="8"/>
      <c r="J4" s="57" t="s">
        <v>35</v>
      </c>
      <c r="K4" s="57" t="s">
        <v>36</v>
      </c>
      <c r="L4" s="57" t="s">
        <v>37</v>
      </c>
      <c r="M4" s="57" t="s">
        <v>38</v>
      </c>
      <c r="N4" s="57" t="s">
        <v>39</v>
      </c>
      <c r="O4" s="72" t="s">
        <v>40</v>
      </c>
    </row>
    <row r="5" spans="1:15" ht="58.5" customHeight="1">
      <c r="A5" s="8"/>
      <c r="B5" s="70"/>
      <c r="C5" s="73"/>
      <c r="D5" s="72"/>
      <c r="E5" s="72" t="s">
        <v>41</v>
      </c>
      <c r="F5" s="72" t="s">
        <v>42</v>
      </c>
      <c r="G5" s="72" t="s">
        <v>43</v>
      </c>
      <c r="H5" s="72" t="s">
        <v>44</v>
      </c>
      <c r="I5" s="72" t="s">
        <v>45</v>
      </c>
      <c r="J5" s="57"/>
      <c r="K5" s="57"/>
      <c r="L5" s="57"/>
      <c r="M5" s="57"/>
      <c r="N5" s="57"/>
      <c r="O5" s="72"/>
    </row>
    <row r="6" spans="1:15" ht="21" customHeight="1">
      <c r="A6" s="12" t="s">
        <v>46</v>
      </c>
      <c r="B6" s="74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64" customFormat="1" ht="25.5" customHeight="1">
      <c r="A7" s="75"/>
      <c r="B7" s="31" t="s">
        <v>32</v>
      </c>
      <c r="C7" s="32">
        <f aca="true" t="shared" si="1" ref="C7:C12">E7</f>
        <v>858.1800000000001</v>
      </c>
      <c r="D7" s="76"/>
      <c r="E7" s="32">
        <f aca="true" t="shared" si="2" ref="E7:E14">F7</f>
        <v>858.1800000000001</v>
      </c>
      <c r="F7" s="32">
        <f>F8+F11+F15+F18</f>
        <v>858.1800000000001</v>
      </c>
      <c r="G7" s="76"/>
      <c r="H7" s="76"/>
      <c r="I7" s="76"/>
      <c r="J7" s="76"/>
      <c r="K7" s="76"/>
      <c r="L7" s="76"/>
      <c r="M7" s="76"/>
      <c r="N7" s="76"/>
      <c r="O7" s="76"/>
    </row>
    <row r="8" spans="1:15" s="64" customFormat="1" ht="21" customHeight="1">
      <c r="A8" s="75" t="s">
        <v>47</v>
      </c>
      <c r="B8" s="31" t="s">
        <v>9</v>
      </c>
      <c r="C8" s="32">
        <f t="shared" si="1"/>
        <v>686.31</v>
      </c>
      <c r="D8" s="33"/>
      <c r="E8" s="32">
        <f t="shared" si="2"/>
        <v>686.31</v>
      </c>
      <c r="F8" s="32">
        <v>686.31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s="64" customFormat="1" ht="21" customHeight="1">
      <c r="A9" s="75" t="s">
        <v>48</v>
      </c>
      <c r="B9" s="31" t="s">
        <v>49</v>
      </c>
      <c r="C9" s="32">
        <f t="shared" si="1"/>
        <v>686.31</v>
      </c>
      <c r="D9" s="33"/>
      <c r="E9" s="32">
        <f t="shared" si="2"/>
        <v>686.31</v>
      </c>
      <c r="F9" s="32">
        <v>686.31</v>
      </c>
      <c r="G9" s="33"/>
      <c r="H9" s="33"/>
      <c r="I9" s="33"/>
      <c r="J9" s="33"/>
      <c r="K9" s="33"/>
      <c r="L9" s="33"/>
      <c r="M9" s="33"/>
      <c r="N9" s="33"/>
      <c r="O9" s="33"/>
    </row>
    <row r="10" spans="1:15" s="64" customFormat="1" ht="21" customHeight="1">
      <c r="A10" s="75" t="s">
        <v>50</v>
      </c>
      <c r="B10" s="31" t="s">
        <v>51</v>
      </c>
      <c r="C10" s="32">
        <f t="shared" si="1"/>
        <v>686.1</v>
      </c>
      <c r="D10" s="33"/>
      <c r="E10" s="32">
        <f t="shared" si="2"/>
        <v>686.1</v>
      </c>
      <c r="F10" s="32">
        <v>686.1</v>
      </c>
      <c r="G10" s="33"/>
      <c r="H10" s="33"/>
      <c r="I10" s="33"/>
      <c r="J10" s="33"/>
      <c r="K10" s="33"/>
      <c r="L10" s="33"/>
      <c r="M10" s="33"/>
      <c r="N10" s="33"/>
      <c r="O10" s="33"/>
    </row>
    <row r="11" spans="1:15" s="64" customFormat="1" ht="21" customHeight="1">
      <c r="A11" s="75" t="s">
        <v>52</v>
      </c>
      <c r="B11" s="33" t="s">
        <v>11</v>
      </c>
      <c r="C11" s="32">
        <f t="shared" si="1"/>
        <v>94.98</v>
      </c>
      <c r="D11" s="33"/>
      <c r="E11" s="32">
        <f t="shared" si="2"/>
        <v>94.98</v>
      </c>
      <c r="F11" s="32">
        <f>F12</f>
        <v>94.98</v>
      </c>
      <c r="G11" s="33"/>
      <c r="H11" s="33"/>
      <c r="I11" s="33"/>
      <c r="J11" s="33"/>
      <c r="K11" s="33"/>
      <c r="L11" s="33"/>
      <c r="M11" s="33"/>
      <c r="N11" s="33"/>
      <c r="O11" s="33"/>
    </row>
    <row r="12" spans="1:15" s="64" customFormat="1" ht="21" customHeight="1">
      <c r="A12" s="75" t="s">
        <v>53</v>
      </c>
      <c r="B12" s="33" t="s">
        <v>54</v>
      </c>
      <c r="C12" s="32">
        <f t="shared" si="1"/>
        <v>94.98</v>
      </c>
      <c r="D12" s="33"/>
      <c r="E12" s="32">
        <f t="shared" si="2"/>
        <v>94.98</v>
      </c>
      <c r="F12" s="32">
        <f>F13+F14</f>
        <v>94.98</v>
      </c>
      <c r="G12" s="33"/>
      <c r="H12" s="33"/>
      <c r="I12" s="33"/>
      <c r="J12" s="33"/>
      <c r="K12" s="33"/>
      <c r="L12" s="33"/>
      <c r="M12" s="33"/>
      <c r="N12" s="33"/>
      <c r="O12" s="33"/>
    </row>
    <row r="13" spans="1:15" s="64" customFormat="1" ht="21" customHeight="1">
      <c r="A13" s="75" t="s">
        <v>55</v>
      </c>
      <c r="B13" s="33" t="s">
        <v>56</v>
      </c>
      <c r="C13" s="32">
        <v>22.58</v>
      </c>
      <c r="D13" s="33"/>
      <c r="E13" s="32">
        <f t="shared" si="2"/>
        <v>22.58</v>
      </c>
      <c r="F13" s="32">
        <v>22.58</v>
      </c>
      <c r="G13" s="33"/>
      <c r="H13" s="33"/>
      <c r="I13" s="33"/>
      <c r="J13" s="33"/>
      <c r="K13" s="33"/>
      <c r="L13" s="33"/>
      <c r="M13" s="33"/>
      <c r="N13" s="33"/>
      <c r="O13" s="33"/>
    </row>
    <row r="14" spans="1:15" s="64" customFormat="1" ht="27" customHeight="1">
      <c r="A14" s="75" t="s">
        <v>57</v>
      </c>
      <c r="B14" s="36" t="s">
        <v>58</v>
      </c>
      <c r="C14" s="32">
        <f aca="true" t="shared" si="3" ref="C14:C20">E14</f>
        <v>72.4</v>
      </c>
      <c r="D14" s="33"/>
      <c r="E14" s="32">
        <f t="shared" si="2"/>
        <v>72.4</v>
      </c>
      <c r="F14" s="32">
        <v>72.4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s="64" customFormat="1" ht="21" customHeight="1">
      <c r="A15" s="31" t="s">
        <v>59</v>
      </c>
      <c r="B15" s="33" t="s">
        <v>13</v>
      </c>
      <c r="C15" s="32">
        <f t="shared" si="3"/>
        <v>30.07</v>
      </c>
      <c r="D15" s="33"/>
      <c r="E15" s="32">
        <f aca="true" t="shared" si="4" ref="E15:E20">F15</f>
        <v>30.07</v>
      </c>
      <c r="F15" s="34">
        <v>30.07</v>
      </c>
      <c r="G15" s="33"/>
      <c r="H15" s="33"/>
      <c r="I15" s="33"/>
      <c r="J15" s="33"/>
      <c r="K15" s="33"/>
      <c r="L15" s="33"/>
      <c r="M15" s="33"/>
      <c r="N15" s="33"/>
      <c r="O15" s="33"/>
    </row>
    <row r="16" spans="1:15" s="64" customFormat="1" ht="21" customHeight="1">
      <c r="A16" s="75" t="s">
        <v>60</v>
      </c>
      <c r="B16" s="33" t="s">
        <v>61</v>
      </c>
      <c r="C16" s="32">
        <f t="shared" si="3"/>
        <v>30.07</v>
      </c>
      <c r="D16" s="33"/>
      <c r="E16" s="32">
        <f t="shared" si="4"/>
        <v>30.07</v>
      </c>
      <c r="F16" s="34">
        <v>30.07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15" s="64" customFormat="1" ht="21" customHeight="1">
      <c r="A17" s="75" t="s">
        <v>62</v>
      </c>
      <c r="B17" s="33" t="s">
        <v>63</v>
      </c>
      <c r="C17" s="32">
        <f t="shared" si="3"/>
        <v>30.07</v>
      </c>
      <c r="D17" s="33"/>
      <c r="E17" s="32">
        <f t="shared" si="4"/>
        <v>30.07</v>
      </c>
      <c r="F17" s="34">
        <v>30.07</v>
      </c>
      <c r="G17" s="33"/>
      <c r="H17" s="33"/>
      <c r="I17" s="33"/>
      <c r="J17" s="33"/>
      <c r="K17" s="33"/>
      <c r="L17" s="33"/>
      <c r="M17" s="33"/>
      <c r="N17" s="33"/>
      <c r="O17" s="33"/>
    </row>
    <row r="18" spans="1:15" s="64" customFormat="1" ht="21" customHeight="1">
      <c r="A18" s="75" t="s">
        <v>64</v>
      </c>
      <c r="B18" s="33" t="s">
        <v>15</v>
      </c>
      <c r="C18" s="32">
        <f t="shared" si="3"/>
        <v>46.82</v>
      </c>
      <c r="D18" s="33"/>
      <c r="E18" s="32">
        <f t="shared" si="4"/>
        <v>46.82</v>
      </c>
      <c r="F18" s="34">
        <v>46.82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15" s="64" customFormat="1" ht="21" customHeight="1">
      <c r="A19" s="75" t="s">
        <v>65</v>
      </c>
      <c r="B19" s="33" t="s">
        <v>66</v>
      </c>
      <c r="C19" s="32">
        <f t="shared" si="3"/>
        <v>46.82</v>
      </c>
      <c r="D19" s="33"/>
      <c r="E19" s="32">
        <f t="shared" si="4"/>
        <v>46.82</v>
      </c>
      <c r="F19" s="34">
        <v>46.82</v>
      </c>
      <c r="G19" s="33"/>
      <c r="H19" s="33"/>
      <c r="I19" s="33"/>
      <c r="J19" s="33"/>
      <c r="K19" s="33"/>
      <c r="L19" s="33"/>
      <c r="M19" s="33"/>
      <c r="N19" s="33"/>
      <c r="O19" s="33"/>
    </row>
    <row r="20" spans="1:15" s="64" customFormat="1" ht="21" customHeight="1">
      <c r="A20" s="75" t="s">
        <v>67</v>
      </c>
      <c r="B20" s="33" t="s">
        <v>68</v>
      </c>
      <c r="C20" s="32">
        <f t="shared" si="3"/>
        <v>46.82</v>
      </c>
      <c r="D20" s="33"/>
      <c r="E20" s="32">
        <f t="shared" si="4"/>
        <v>46.82</v>
      </c>
      <c r="F20" s="34">
        <v>46.82</v>
      </c>
      <c r="G20" s="33"/>
      <c r="H20" s="33"/>
      <c r="I20" s="33"/>
      <c r="J20" s="33"/>
      <c r="K20" s="33"/>
      <c r="L20" s="33"/>
      <c r="M20" s="33"/>
      <c r="N20" s="33"/>
      <c r="O20" s="33"/>
    </row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5.8515625" style="1" customWidth="1"/>
    <col min="2" max="2" width="41.8515625" style="1" customWidth="1"/>
    <col min="3" max="4" width="16.8515625" style="1" customWidth="1"/>
    <col min="5" max="5" width="13.421875" style="1" customWidth="1"/>
    <col min="6" max="8" width="10.7109375" style="1" customWidth="1"/>
    <col min="9" max="9" width="9.140625" style="1" customWidth="1"/>
    <col min="10" max="10" width="13.57421875" style="1" customWidth="1"/>
    <col min="11" max="16384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8"/>
      <c r="I1" s="2"/>
      <c r="J1" s="2"/>
    </row>
    <row r="2" spans="1:10" ht="29.25" customHeight="1">
      <c r="A2" s="3" t="s">
        <v>69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ht="21" customHeight="1">
      <c r="A4" s="8" t="s">
        <v>70</v>
      </c>
      <c r="B4" s="8"/>
      <c r="C4" s="57" t="s">
        <v>32</v>
      </c>
      <c r="D4" s="9" t="s">
        <v>71</v>
      </c>
      <c r="E4" s="8" t="s">
        <v>72</v>
      </c>
      <c r="F4" s="58" t="s">
        <v>73</v>
      </c>
      <c r="G4" s="8" t="s">
        <v>74</v>
      </c>
      <c r="H4" s="59" t="s">
        <v>75</v>
      </c>
      <c r="I4" s="2"/>
      <c r="J4" s="2"/>
    </row>
    <row r="5" spans="1:10" ht="21" customHeight="1">
      <c r="A5" s="11" t="s">
        <v>76</v>
      </c>
      <c r="B5" s="11" t="s">
        <v>77</v>
      </c>
      <c r="C5" s="60"/>
      <c r="D5" s="61"/>
      <c r="E5" s="11"/>
      <c r="F5" s="20"/>
      <c r="G5" s="11"/>
      <c r="H5" s="62"/>
      <c r="I5" s="2"/>
      <c r="J5" s="2"/>
    </row>
    <row r="6" spans="1:10" ht="21" customHeight="1">
      <c r="A6" s="63" t="s">
        <v>46</v>
      </c>
      <c r="B6" s="63" t="s">
        <v>46</v>
      </c>
      <c r="C6" s="63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2"/>
      <c r="J6" s="2"/>
    </row>
    <row r="7" spans="1:10" ht="21" customHeight="1">
      <c r="A7" s="31"/>
      <c r="B7" s="31" t="s">
        <v>32</v>
      </c>
      <c r="C7" s="32">
        <f aca="true" t="shared" si="0" ref="C7:C12">D7+E7</f>
        <v>858.1800000000001</v>
      </c>
      <c r="D7" s="32">
        <f>D8+D11+D15+D18</f>
        <v>686.6800000000001</v>
      </c>
      <c r="E7" s="32">
        <f>E8+E11+E15+E18</f>
        <v>171.5</v>
      </c>
      <c r="F7" s="35"/>
      <c r="G7" s="35"/>
      <c r="H7" s="35"/>
      <c r="I7" s="2"/>
      <c r="J7" s="2"/>
    </row>
    <row r="8" spans="1:10" ht="21" customHeight="1">
      <c r="A8" s="31" t="s">
        <v>47</v>
      </c>
      <c r="B8" s="31" t="s">
        <v>9</v>
      </c>
      <c r="C8" s="32">
        <f t="shared" si="0"/>
        <v>686.31</v>
      </c>
      <c r="D8" s="32">
        <v>514.81</v>
      </c>
      <c r="E8" s="35">
        <v>171.5</v>
      </c>
      <c r="F8" s="35"/>
      <c r="G8" s="35"/>
      <c r="H8" s="35"/>
      <c r="I8" s="2"/>
      <c r="J8" s="2"/>
    </row>
    <row r="9" spans="1:10" ht="21" customHeight="1">
      <c r="A9" s="31" t="s">
        <v>48</v>
      </c>
      <c r="B9" s="31" t="s">
        <v>49</v>
      </c>
      <c r="C9" s="32">
        <f t="shared" si="0"/>
        <v>686.31</v>
      </c>
      <c r="D9" s="32">
        <v>514.81</v>
      </c>
      <c r="E9" s="35">
        <v>171.5</v>
      </c>
      <c r="F9" s="35"/>
      <c r="G9" s="35"/>
      <c r="H9" s="35"/>
      <c r="I9" s="2"/>
      <c r="J9" s="2"/>
    </row>
    <row r="10" spans="1:10" ht="21" customHeight="1">
      <c r="A10" s="31" t="s">
        <v>50</v>
      </c>
      <c r="B10" s="31" t="s">
        <v>51</v>
      </c>
      <c r="C10" s="32">
        <f t="shared" si="0"/>
        <v>686.31</v>
      </c>
      <c r="D10" s="32">
        <v>514.81</v>
      </c>
      <c r="E10" s="35">
        <v>171.5</v>
      </c>
      <c r="F10" s="35"/>
      <c r="G10" s="35"/>
      <c r="H10" s="35" t="s">
        <v>78</v>
      </c>
      <c r="I10" s="2"/>
      <c r="J10" s="2"/>
    </row>
    <row r="11" spans="1:10" ht="21" customHeight="1">
      <c r="A11" s="31" t="s">
        <v>52</v>
      </c>
      <c r="B11" s="33" t="s">
        <v>11</v>
      </c>
      <c r="C11" s="32">
        <f t="shared" si="0"/>
        <v>94.98</v>
      </c>
      <c r="D11" s="34">
        <v>94.98</v>
      </c>
      <c r="E11" s="35"/>
      <c r="F11" s="35"/>
      <c r="G11" s="35"/>
      <c r="H11" s="35"/>
      <c r="I11" s="2"/>
      <c r="J11" s="2"/>
    </row>
    <row r="12" spans="1:10" ht="21" customHeight="1">
      <c r="A12" s="31" t="s">
        <v>53</v>
      </c>
      <c r="B12" s="33" t="s">
        <v>54</v>
      </c>
      <c r="C12" s="32">
        <f t="shared" si="0"/>
        <v>94.98</v>
      </c>
      <c r="D12" s="34">
        <f>D13+D14</f>
        <v>94.98</v>
      </c>
      <c r="E12" s="35"/>
      <c r="F12" s="35"/>
      <c r="G12" s="35"/>
      <c r="H12" s="35"/>
      <c r="I12" s="2"/>
      <c r="J12" s="2"/>
    </row>
    <row r="13" spans="1:10" ht="21" customHeight="1">
      <c r="A13" s="31" t="s">
        <v>55</v>
      </c>
      <c r="B13" s="33" t="s">
        <v>79</v>
      </c>
      <c r="C13" s="32">
        <v>22.58</v>
      </c>
      <c r="D13" s="34">
        <v>22.58</v>
      </c>
      <c r="E13" s="35"/>
      <c r="F13" s="35"/>
      <c r="G13" s="35"/>
      <c r="H13" s="35"/>
      <c r="I13" s="2"/>
      <c r="J13" s="2"/>
    </row>
    <row r="14" spans="1:10" ht="21" customHeight="1">
      <c r="A14" s="31" t="s">
        <v>57</v>
      </c>
      <c r="B14" s="36" t="s">
        <v>58</v>
      </c>
      <c r="C14" s="32">
        <f aca="true" t="shared" si="1" ref="C14:C20">D14+E14</f>
        <v>72.4</v>
      </c>
      <c r="D14" s="32">
        <v>72.4</v>
      </c>
      <c r="E14" s="35"/>
      <c r="F14" s="35"/>
      <c r="G14" s="35"/>
      <c r="H14" s="35"/>
      <c r="I14" s="2"/>
      <c r="J14" s="2"/>
    </row>
    <row r="15" spans="1:10" ht="21" customHeight="1">
      <c r="A15" s="31" t="s">
        <v>59</v>
      </c>
      <c r="B15" s="33" t="s">
        <v>13</v>
      </c>
      <c r="C15" s="32">
        <f t="shared" si="1"/>
        <v>30.07</v>
      </c>
      <c r="D15" s="34">
        <v>30.07</v>
      </c>
      <c r="E15" s="35"/>
      <c r="F15" s="35"/>
      <c r="G15" s="35"/>
      <c r="H15" s="35"/>
      <c r="I15" s="2"/>
      <c r="J15" s="2"/>
    </row>
    <row r="16" spans="1:10" ht="21" customHeight="1">
      <c r="A16" s="31" t="s">
        <v>60</v>
      </c>
      <c r="B16" s="33" t="s">
        <v>61</v>
      </c>
      <c r="C16" s="32">
        <f t="shared" si="1"/>
        <v>30.07</v>
      </c>
      <c r="D16" s="34">
        <v>30.07</v>
      </c>
      <c r="E16" s="35"/>
      <c r="F16" s="35"/>
      <c r="G16" s="35"/>
      <c r="H16" s="35"/>
      <c r="I16" s="2"/>
      <c r="J16" s="2"/>
    </row>
    <row r="17" spans="1:8" ht="21" customHeight="1">
      <c r="A17" s="31" t="s">
        <v>62</v>
      </c>
      <c r="B17" s="33" t="s">
        <v>63</v>
      </c>
      <c r="C17" s="32">
        <f t="shared" si="1"/>
        <v>30.07</v>
      </c>
      <c r="D17" s="34">
        <v>30.07</v>
      </c>
      <c r="E17" s="37"/>
      <c r="F17" s="37"/>
      <c r="G17" s="37"/>
      <c r="H17" s="37"/>
    </row>
    <row r="18" spans="1:10" ht="21" customHeight="1">
      <c r="A18" s="31" t="s">
        <v>64</v>
      </c>
      <c r="B18" s="33" t="s">
        <v>15</v>
      </c>
      <c r="C18" s="32">
        <f t="shared" si="1"/>
        <v>46.82</v>
      </c>
      <c r="D18" s="34">
        <v>46.82</v>
      </c>
      <c r="E18" s="35"/>
      <c r="F18" s="35"/>
      <c r="G18" s="35"/>
      <c r="H18" s="35"/>
      <c r="I18" s="2"/>
      <c r="J18" s="2"/>
    </row>
    <row r="19" spans="1:8" ht="21" customHeight="1">
      <c r="A19" s="31" t="s">
        <v>65</v>
      </c>
      <c r="B19" s="33" t="s">
        <v>66</v>
      </c>
      <c r="C19" s="32">
        <f t="shared" si="1"/>
        <v>46.82</v>
      </c>
      <c r="D19" s="34">
        <v>46.82</v>
      </c>
      <c r="E19" s="37"/>
      <c r="F19" s="37"/>
      <c r="G19" s="37"/>
      <c r="H19" s="37"/>
    </row>
    <row r="20" spans="1:8" ht="21" customHeight="1">
      <c r="A20" s="31" t="s">
        <v>67</v>
      </c>
      <c r="B20" s="33" t="s">
        <v>68</v>
      </c>
      <c r="C20" s="32">
        <f t="shared" si="1"/>
        <v>46.82</v>
      </c>
      <c r="D20" s="34">
        <v>46.82</v>
      </c>
      <c r="E20" s="37"/>
      <c r="F20" s="37"/>
      <c r="G20" s="37"/>
      <c r="H20" s="37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showGridLines="0" showZeros="0" workbookViewId="0" topLeftCell="A1">
      <selection activeCell="H13" sqref="H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16384" width="9.140625" style="1" customWidth="1"/>
  </cols>
  <sheetData>
    <row r="1" spans="1:7" ht="19.5" customHeight="1">
      <c r="A1" s="2"/>
      <c r="B1" s="2"/>
      <c r="C1" s="2"/>
      <c r="D1" s="2"/>
      <c r="E1" s="2"/>
      <c r="F1" s="38"/>
      <c r="G1" s="2"/>
    </row>
    <row r="2" spans="1:7" ht="29.25" customHeight="1">
      <c r="A2" s="39" t="s">
        <v>80</v>
      </c>
      <c r="B2" s="39"/>
      <c r="C2" s="39"/>
      <c r="D2" s="39"/>
      <c r="E2" s="39"/>
      <c r="F2" s="39"/>
      <c r="G2" s="2"/>
    </row>
    <row r="3" spans="1:7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ht="17.25" customHeight="1">
      <c r="A4" s="8" t="s">
        <v>3</v>
      </c>
      <c r="B4" s="9"/>
      <c r="C4" s="8" t="s">
        <v>81</v>
      </c>
      <c r="D4" s="8"/>
      <c r="E4" s="8"/>
      <c r="F4" s="8"/>
      <c r="G4" s="2"/>
    </row>
    <row r="5" spans="1:7" ht="17.25" customHeight="1">
      <c r="A5" s="8" t="s">
        <v>5</v>
      </c>
      <c r="B5" s="11" t="s">
        <v>6</v>
      </c>
      <c r="C5" s="10" t="s">
        <v>7</v>
      </c>
      <c r="D5" s="40" t="s">
        <v>32</v>
      </c>
      <c r="E5" s="10" t="s">
        <v>82</v>
      </c>
      <c r="F5" s="40" t="s">
        <v>83</v>
      </c>
      <c r="G5" s="2"/>
    </row>
    <row r="6" spans="1:7" ht="17.25" customHeight="1">
      <c r="A6" s="41" t="s">
        <v>84</v>
      </c>
      <c r="B6" s="42">
        <f>B7+B8+B9+B10</f>
        <v>858.18</v>
      </c>
      <c r="C6" s="43" t="s">
        <v>85</v>
      </c>
      <c r="D6" s="44">
        <f>D7+D8+D9+D10</f>
        <v>858.1800000000001</v>
      </c>
      <c r="E6" s="44">
        <f>E7+E8+E9+E10</f>
        <v>858.1800000000001</v>
      </c>
      <c r="F6" s="44"/>
      <c r="G6" s="2"/>
    </row>
    <row r="7" spans="1:7" ht="17.25" customHeight="1">
      <c r="A7" s="41" t="s">
        <v>86</v>
      </c>
      <c r="B7" s="42">
        <v>858.18</v>
      </c>
      <c r="C7" s="45" t="s">
        <v>9</v>
      </c>
      <c r="D7" s="46">
        <v>686.31</v>
      </c>
      <c r="E7" s="46">
        <v>686.31</v>
      </c>
      <c r="F7" s="47"/>
      <c r="G7" s="2"/>
    </row>
    <row r="8" spans="1:7" ht="17.25" customHeight="1">
      <c r="A8" s="41" t="s">
        <v>87</v>
      </c>
      <c r="B8" s="42"/>
      <c r="C8" s="45" t="s">
        <v>11</v>
      </c>
      <c r="D8" s="46">
        <v>94.98</v>
      </c>
      <c r="E8" s="46">
        <v>94.98</v>
      </c>
      <c r="F8" s="47"/>
      <c r="G8" s="2"/>
    </row>
    <row r="9" spans="1:7" ht="17.25" customHeight="1">
      <c r="A9" s="41" t="s">
        <v>88</v>
      </c>
      <c r="B9" s="42"/>
      <c r="C9" s="45" t="s">
        <v>13</v>
      </c>
      <c r="D9" s="46">
        <v>30.07</v>
      </c>
      <c r="E9" s="46">
        <v>30.07</v>
      </c>
      <c r="F9" s="47"/>
      <c r="G9" s="2"/>
    </row>
    <row r="10" spans="1:7" ht="17.25" customHeight="1">
      <c r="A10" s="41" t="s">
        <v>89</v>
      </c>
      <c r="B10" s="15"/>
      <c r="C10" s="45" t="s">
        <v>15</v>
      </c>
      <c r="D10" s="46">
        <v>46.82</v>
      </c>
      <c r="E10" s="46">
        <v>46.82</v>
      </c>
      <c r="F10" s="47"/>
      <c r="G10" s="2"/>
    </row>
    <row r="11" spans="1:7" ht="17.25" customHeight="1">
      <c r="A11" s="48"/>
      <c r="B11" s="29"/>
      <c r="C11" s="49"/>
      <c r="D11" s="47"/>
      <c r="E11" s="47"/>
      <c r="F11" s="47"/>
      <c r="G11" s="2"/>
    </row>
    <row r="12" spans="1:7" ht="17.25" customHeight="1">
      <c r="A12" s="50" t="s">
        <v>90</v>
      </c>
      <c r="B12" s="51"/>
      <c r="C12" s="47" t="s">
        <v>91</v>
      </c>
      <c r="D12" s="47"/>
      <c r="E12" s="47"/>
      <c r="F12" s="29"/>
      <c r="G12" s="2"/>
    </row>
    <row r="13" spans="1:7" ht="17.25" customHeight="1">
      <c r="A13" s="52" t="s">
        <v>92</v>
      </c>
      <c r="B13" s="51"/>
      <c r="C13" s="47"/>
      <c r="D13" s="47"/>
      <c r="E13" s="47"/>
      <c r="F13" s="29"/>
      <c r="G13" s="2"/>
    </row>
    <row r="14" spans="1:7" ht="17.25" customHeight="1">
      <c r="A14" s="50" t="s">
        <v>93</v>
      </c>
      <c r="B14" s="53"/>
      <c r="C14" s="47"/>
      <c r="D14" s="47"/>
      <c r="E14" s="47"/>
      <c r="F14" s="29"/>
      <c r="G14" s="2"/>
    </row>
    <row r="15" spans="1:7" ht="17.25" customHeight="1">
      <c r="A15" s="54" t="s">
        <v>27</v>
      </c>
      <c r="B15" s="53">
        <f>B6</f>
        <v>858.18</v>
      </c>
      <c r="C15" s="55" t="s">
        <v>28</v>
      </c>
      <c r="D15" s="44">
        <f>D6</f>
        <v>858.1800000000001</v>
      </c>
      <c r="E15" s="44">
        <f>E6</f>
        <v>858.1800000000001</v>
      </c>
      <c r="F15" s="44"/>
      <c r="G15" s="2"/>
    </row>
    <row r="41" ht="12.75">
      <c r="AF41" s="13"/>
    </row>
    <row r="42" ht="12.75">
      <c r="AD42" s="13"/>
    </row>
    <row r="43" spans="31:32" ht="12.75">
      <c r="AE43" s="13"/>
      <c r="AF43" s="13"/>
    </row>
    <row r="44" spans="32:33" ht="12.75">
      <c r="AF44" s="13"/>
      <c r="AG44" s="13"/>
    </row>
    <row r="45" ht="12.75">
      <c r="AG45" s="56" t="s">
        <v>94</v>
      </c>
    </row>
    <row r="82" ht="12.75">
      <c r="Z82" s="13"/>
    </row>
    <row r="83" spans="23:26" ht="12.75">
      <c r="W83" s="13"/>
      <c r="X83" s="13"/>
      <c r="Y83" s="13"/>
      <c r="Z83" s="56" t="s">
        <v>94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16384" width="9.140625" style="13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70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76</v>
      </c>
      <c r="B5" s="8" t="s">
        <v>77</v>
      </c>
      <c r="C5" s="8" t="s">
        <v>32</v>
      </c>
      <c r="D5" s="8" t="s">
        <v>71</v>
      </c>
      <c r="E5" s="8" t="s">
        <v>72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21.75" customHeight="1">
      <c r="A7" s="31"/>
      <c r="B7" s="31" t="s">
        <v>32</v>
      </c>
      <c r="C7" s="32">
        <f aca="true" t="shared" si="0" ref="C7:C13">D7+E7</f>
        <v>858.1800000000001</v>
      </c>
      <c r="D7" s="32">
        <f>D8+D11+D15+D18</f>
        <v>686.6800000000001</v>
      </c>
      <c r="E7" s="32">
        <f>E8</f>
        <v>171.5</v>
      </c>
      <c r="F7" s="2"/>
      <c r="G7" s="2"/>
    </row>
    <row r="8" spans="1:7" s="1" customFormat="1" ht="21.75" customHeight="1">
      <c r="A8" s="31" t="s">
        <v>47</v>
      </c>
      <c r="B8" s="31" t="s">
        <v>9</v>
      </c>
      <c r="C8" s="32">
        <f t="shared" si="0"/>
        <v>686.31</v>
      </c>
      <c r="D8" s="32">
        <v>514.81</v>
      </c>
      <c r="E8" s="32">
        <v>171.5</v>
      </c>
      <c r="F8" s="2"/>
      <c r="G8" s="2"/>
    </row>
    <row r="9" spans="1:7" s="1" customFormat="1" ht="21.75" customHeight="1">
      <c r="A9" s="31" t="s">
        <v>48</v>
      </c>
      <c r="B9" s="31" t="s">
        <v>49</v>
      </c>
      <c r="C9" s="32">
        <f t="shared" si="0"/>
        <v>686.31</v>
      </c>
      <c r="D9" s="32">
        <v>514.81</v>
      </c>
      <c r="E9" s="32">
        <v>171.5</v>
      </c>
      <c r="F9" s="2"/>
      <c r="G9" s="2"/>
    </row>
    <row r="10" spans="1:7" s="1" customFormat="1" ht="21.75" customHeight="1">
      <c r="A10" s="31" t="s">
        <v>50</v>
      </c>
      <c r="B10" s="31" t="s">
        <v>51</v>
      </c>
      <c r="C10" s="32">
        <f t="shared" si="0"/>
        <v>686.31</v>
      </c>
      <c r="D10" s="32">
        <v>514.81</v>
      </c>
      <c r="E10" s="32">
        <v>171.5</v>
      </c>
      <c r="F10" s="2"/>
      <c r="G10" s="2"/>
    </row>
    <row r="11" spans="1:7" s="1" customFormat="1" ht="21.75" customHeight="1">
      <c r="A11" s="31" t="s">
        <v>52</v>
      </c>
      <c r="B11" s="33" t="s">
        <v>11</v>
      </c>
      <c r="C11" s="32">
        <f t="shared" si="0"/>
        <v>94.98</v>
      </c>
      <c r="D11" s="34">
        <f>D12</f>
        <v>94.98</v>
      </c>
      <c r="E11" s="35"/>
      <c r="F11" s="2"/>
      <c r="G11" s="2"/>
    </row>
    <row r="12" spans="1:7" s="1" customFormat="1" ht="21.75" customHeight="1">
      <c r="A12" s="31" t="s">
        <v>53</v>
      </c>
      <c r="B12" s="33" t="s">
        <v>54</v>
      </c>
      <c r="C12" s="32">
        <f t="shared" si="0"/>
        <v>94.98</v>
      </c>
      <c r="D12" s="34">
        <f>D13+D14</f>
        <v>94.98</v>
      </c>
      <c r="E12" s="35"/>
      <c r="F12" s="2"/>
      <c r="G12" s="2"/>
    </row>
    <row r="13" spans="1:7" s="1" customFormat="1" ht="21.75" customHeight="1">
      <c r="A13" s="31" t="s">
        <v>55</v>
      </c>
      <c r="B13" s="33" t="s">
        <v>79</v>
      </c>
      <c r="C13" s="32">
        <f t="shared" si="0"/>
        <v>22.58</v>
      </c>
      <c r="D13" s="34">
        <v>22.58</v>
      </c>
      <c r="E13" s="35"/>
      <c r="F13" s="2"/>
      <c r="G13" s="2"/>
    </row>
    <row r="14" spans="1:7" s="1" customFormat="1" ht="21.75" customHeight="1">
      <c r="A14" s="31" t="s">
        <v>57</v>
      </c>
      <c r="B14" s="36" t="s">
        <v>58</v>
      </c>
      <c r="C14" s="32">
        <f aca="true" t="shared" si="1" ref="C14:C20">D14+E14</f>
        <v>72.4</v>
      </c>
      <c r="D14" s="32">
        <v>72.4</v>
      </c>
      <c r="E14" s="35"/>
      <c r="F14" s="2"/>
      <c r="G14" s="2"/>
    </row>
    <row r="15" spans="1:7" s="1" customFormat="1" ht="21.75" customHeight="1">
      <c r="A15" s="31" t="s">
        <v>59</v>
      </c>
      <c r="B15" s="33" t="s">
        <v>13</v>
      </c>
      <c r="C15" s="32">
        <f t="shared" si="1"/>
        <v>30.07</v>
      </c>
      <c r="D15" s="34">
        <v>30.07</v>
      </c>
      <c r="E15" s="35"/>
      <c r="F15" s="2"/>
      <c r="G15" s="2"/>
    </row>
    <row r="16" spans="1:5" s="1" customFormat="1" ht="21.75" customHeight="1">
      <c r="A16" s="31" t="s">
        <v>60</v>
      </c>
      <c r="B16" s="33" t="s">
        <v>61</v>
      </c>
      <c r="C16" s="32">
        <f t="shared" si="1"/>
        <v>30.07</v>
      </c>
      <c r="D16" s="34">
        <v>30.07</v>
      </c>
      <c r="E16" s="35"/>
    </row>
    <row r="17" spans="1:7" s="1" customFormat="1" ht="21.75" customHeight="1">
      <c r="A17" s="31" t="s">
        <v>62</v>
      </c>
      <c r="B17" s="33" t="s">
        <v>63</v>
      </c>
      <c r="C17" s="32">
        <f t="shared" si="1"/>
        <v>30.07</v>
      </c>
      <c r="D17" s="34">
        <v>30.07</v>
      </c>
      <c r="E17" s="37"/>
      <c r="F17" s="2"/>
      <c r="G17" s="2"/>
    </row>
    <row r="18" spans="1:5" ht="21.75" customHeight="1">
      <c r="A18" s="31" t="s">
        <v>64</v>
      </c>
      <c r="B18" s="33" t="s">
        <v>15</v>
      </c>
      <c r="C18" s="32">
        <f t="shared" si="1"/>
        <v>46.82</v>
      </c>
      <c r="D18" s="34">
        <v>46.82</v>
      </c>
      <c r="E18" s="35"/>
    </row>
    <row r="19" spans="1:5" ht="21.75" customHeight="1">
      <c r="A19" s="31" t="s">
        <v>65</v>
      </c>
      <c r="B19" s="33" t="s">
        <v>66</v>
      </c>
      <c r="C19" s="32">
        <f t="shared" si="1"/>
        <v>46.82</v>
      </c>
      <c r="D19" s="34">
        <v>46.82</v>
      </c>
      <c r="E19" s="37"/>
    </row>
    <row r="20" spans="1:5" s="1" customFormat="1" ht="15">
      <c r="A20" s="31" t="s">
        <v>67</v>
      </c>
      <c r="B20" s="33" t="s">
        <v>68</v>
      </c>
      <c r="C20" s="32">
        <f t="shared" si="1"/>
        <v>46.82</v>
      </c>
      <c r="D20" s="34">
        <v>46.82</v>
      </c>
      <c r="E20" s="37"/>
    </row>
    <row r="23" s="1" customFormat="1" ht="15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7">
      <selection activeCell="A3" sqref="A3"/>
    </sheetView>
  </sheetViews>
  <sheetFormatPr defaultColWidth="9.140625" defaultRowHeight="12.75" customHeight="1"/>
  <cols>
    <col min="1" max="1" width="19.00390625" style="1" customWidth="1"/>
    <col min="2" max="2" width="38.00390625" style="1" customWidth="1"/>
    <col min="3" max="3" width="17.140625" style="1" customWidth="1"/>
    <col min="4" max="4" width="16.28125" style="1" customWidth="1"/>
    <col min="5" max="5" width="23.281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97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98</v>
      </c>
      <c r="B4" s="8"/>
      <c r="C4" s="8" t="s">
        <v>99</v>
      </c>
      <c r="D4" s="8"/>
      <c r="E4" s="8"/>
      <c r="F4" s="2"/>
      <c r="G4" s="2"/>
    </row>
    <row r="5" spans="1:7" ht="21" customHeight="1">
      <c r="A5" s="8" t="s">
        <v>76</v>
      </c>
      <c r="B5" s="9" t="s">
        <v>77</v>
      </c>
      <c r="C5" s="10" t="s">
        <v>32</v>
      </c>
      <c r="D5" s="10" t="s">
        <v>100</v>
      </c>
      <c r="E5" s="10" t="s">
        <v>101</v>
      </c>
      <c r="F5" s="2"/>
      <c r="G5" s="2"/>
    </row>
    <row r="6" spans="1:7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ht="21.75" customHeight="1">
      <c r="A7" s="25"/>
      <c r="B7" s="25" t="s">
        <v>32</v>
      </c>
      <c r="C7" s="26">
        <f>D7+E7</f>
        <v>686.6800000000002</v>
      </c>
      <c r="D7" s="26">
        <f>D8+D33</f>
        <v>587.8600000000001</v>
      </c>
      <c r="E7" s="26">
        <f>E21+E42</f>
        <v>98.82000000000001</v>
      </c>
      <c r="F7" s="2"/>
      <c r="G7" s="2"/>
      <c r="H7" s="13"/>
    </row>
    <row r="8" spans="1:7" ht="21.75" customHeight="1">
      <c r="A8" s="27"/>
      <c r="B8" s="27" t="s">
        <v>102</v>
      </c>
      <c r="C8" s="26">
        <f aca="true" t="shared" si="0" ref="C8:C41">D8+E8</f>
        <v>565.2800000000001</v>
      </c>
      <c r="D8" s="28">
        <f>SUM(D9:D20)</f>
        <v>565.2800000000001</v>
      </c>
      <c r="E8" s="29"/>
      <c r="F8" s="2"/>
      <c r="G8" s="2"/>
    </row>
    <row r="9" spans="1:6" ht="21.75" customHeight="1">
      <c r="A9" s="27" t="s">
        <v>103</v>
      </c>
      <c r="B9" s="27" t="s">
        <v>104</v>
      </c>
      <c r="C9" s="26">
        <f t="shared" si="0"/>
        <v>214.43</v>
      </c>
      <c r="D9" s="28">
        <v>214.43</v>
      </c>
      <c r="E9" s="29"/>
      <c r="F9" s="2"/>
    </row>
    <row r="10" spans="1:7" ht="21.75" customHeight="1">
      <c r="A10" s="27" t="s">
        <v>105</v>
      </c>
      <c r="B10" s="27" t="s">
        <v>106</v>
      </c>
      <c r="C10" s="26">
        <f t="shared" si="0"/>
        <v>137.98</v>
      </c>
      <c r="D10" s="28">
        <v>137.98</v>
      </c>
      <c r="E10" s="29"/>
      <c r="F10" s="2"/>
      <c r="G10" s="2"/>
    </row>
    <row r="11" spans="1:7" ht="21.75" customHeight="1">
      <c r="A11" s="27" t="s">
        <v>107</v>
      </c>
      <c r="B11" s="27" t="s">
        <v>108</v>
      </c>
      <c r="C11" s="26">
        <f t="shared" si="0"/>
        <v>0.72</v>
      </c>
      <c r="D11" s="28">
        <v>0.72</v>
      </c>
      <c r="E11" s="29"/>
      <c r="F11" s="2"/>
      <c r="G11" s="2"/>
    </row>
    <row r="12" spans="1:7" ht="21.75" customHeight="1">
      <c r="A12" s="27" t="s">
        <v>109</v>
      </c>
      <c r="B12" s="27" t="s">
        <v>110</v>
      </c>
      <c r="C12" s="26">
        <f t="shared" si="0"/>
        <v>14.73</v>
      </c>
      <c r="D12" s="28">
        <v>14.73</v>
      </c>
      <c r="E12" s="29"/>
      <c r="F12" s="2"/>
      <c r="G12" s="2"/>
    </row>
    <row r="13" spans="1:7" ht="21.75" customHeight="1">
      <c r="A13" s="27" t="s">
        <v>111</v>
      </c>
      <c r="B13" s="27" t="s">
        <v>112</v>
      </c>
      <c r="C13" s="26">
        <f t="shared" si="0"/>
        <v>40.93</v>
      </c>
      <c r="D13" s="28">
        <v>40.93</v>
      </c>
      <c r="E13" s="29"/>
      <c r="F13" s="2"/>
      <c r="G13" s="2"/>
    </row>
    <row r="14" spans="1:5" ht="21.75" customHeight="1">
      <c r="A14" s="27" t="s">
        <v>113</v>
      </c>
      <c r="B14" s="27" t="s">
        <v>114</v>
      </c>
      <c r="C14" s="26">
        <f t="shared" si="0"/>
        <v>72.4</v>
      </c>
      <c r="D14" s="28">
        <v>72.4</v>
      </c>
      <c r="E14" s="29"/>
    </row>
    <row r="15" spans="1:7" ht="21.75" customHeight="1">
      <c r="A15" s="27" t="s">
        <v>115</v>
      </c>
      <c r="B15" s="27" t="s">
        <v>116</v>
      </c>
      <c r="C15" s="26">
        <f t="shared" si="0"/>
        <v>0</v>
      </c>
      <c r="D15" s="28"/>
      <c r="E15" s="29"/>
      <c r="F15" s="2"/>
      <c r="G15" s="2"/>
    </row>
    <row r="16" spans="1:5" ht="21.75" customHeight="1">
      <c r="A16" s="27" t="s">
        <v>117</v>
      </c>
      <c r="B16" s="27" t="s">
        <v>118</v>
      </c>
      <c r="C16" s="26">
        <f t="shared" si="0"/>
        <v>28.99</v>
      </c>
      <c r="D16" s="28">
        <v>28.99</v>
      </c>
      <c r="E16" s="29"/>
    </row>
    <row r="17" spans="1:5" ht="21.75" customHeight="1">
      <c r="A17" s="27" t="s">
        <v>119</v>
      </c>
      <c r="B17" s="27" t="s">
        <v>120</v>
      </c>
      <c r="C17" s="26">
        <f t="shared" si="0"/>
        <v>1.08</v>
      </c>
      <c r="D17" s="28">
        <v>1.08</v>
      </c>
      <c r="E17" s="29"/>
    </row>
    <row r="18" spans="1:5" ht="21.75" customHeight="1">
      <c r="A18" s="27" t="s">
        <v>121</v>
      </c>
      <c r="B18" s="27" t="s">
        <v>122</v>
      </c>
      <c r="C18" s="26">
        <f t="shared" si="0"/>
        <v>46.82</v>
      </c>
      <c r="D18" s="28">
        <v>46.82</v>
      </c>
      <c r="E18" s="29"/>
    </row>
    <row r="19" spans="1:5" ht="21.75" customHeight="1">
      <c r="A19" s="27" t="s">
        <v>123</v>
      </c>
      <c r="B19" s="27" t="s">
        <v>124</v>
      </c>
      <c r="C19" s="26">
        <f t="shared" si="0"/>
        <v>7.2</v>
      </c>
      <c r="D19" s="28">
        <v>7.2</v>
      </c>
      <c r="E19" s="29"/>
    </row>
    <row r="20" spans="1:5" ht="21.75" customHeight="1">
      <c r="A20" s="27" t="s">
        <v>125</v>
      </c>
      <c r="B20" s="27" t="s">
        <v>126</v>
      </c>
      <c r="C20" s="26">
        <f t="shared" si="0"/>
        <v>0</v>
      </c>
      <c r="D20" s="28"/>
      <c r="E20" s="29"/>
    </row>
    <row r="21" spans="1:5" ht="21.75" customHeight="1">
      <c r="A21" s="27"/>
      <c r="B21" s="27" t="s">
        <v>127</v>
      </c>
      <c r="C21" s="26">
        <f t="shared" si="0"/>
        <v>93.82000000000001</v>
      </c>
      <c r="D21" s="28"/>
      <c r="E21" s="29">
        <f>SUM(E22:E32)</f>
        <v>93.82000000000001</v>
      </c>
    </row>
    <row r="22" spans="1:5" ht="21" customHeight="1">
      <c r="A22" s="27" t="s">
        <v>128</v>
      </c>
      <c r="B22" s="27" t="s">
        <v>129</v>
      </c>
      <c r="C22" s="26">
        <f t="shared" si="0"/>
        <v>18</v>
      </c>
      <c r="D22" s="28"/>
      <c r="E22" s="29">
        <v>18</v>
      </c>
    </row>
    <row r="23" spans="1:5" ht="21" customHeight="1">
      <c r="A23" s="27" t="s">
        <v>130</v>
      </c>
      <c r="B23" s="27" t="s">
        <v>131</v>
      </c>
      <c r="C23" s="26">
        <f t="shared" si="0"/>
        <v>3.5</v>
      </c>
      <c r="D23" s="28"/>
      <c r="E23" s="29">
        <v>3.5</v>
      </c>
    </row>
    <row r="24" spans="1:5" ht="21" customHeight="1">
      <c r="A24" s="27" t="s">
        <v>132</v>
      </c>
      <c r="B24" s="27" t="s">
        <v>133</v>
      </c>
      <c r="C24" s="26">
        <f t="shared" si="0"/>
        <v>1.5</v>
      </c>
      <c r="D24" s="28"/>
      <c r="E24" s="29">
        <v>1.5</v>
      </c>
    </row>
    <row r="25" spans="1:5" ht="21" customHeight="1">
      <c r="A25" s="27" t="s">
        <v>134</v>
      </c>
      <c r="B25" s="27" t="s">
        <v>135</v>
      </c>
      <c r="C25" s="26">
        <f t="shared" si="0"/>
        <v>0.17</v>
      </c>
      <c r="D25" s="28"/>
      <c r="E25" s="29">
        <v>0.17</v>
      </c>
    </row>
    <row r="26" spans="1:5" ht="21" customHeight="1">
      <c r="A26" s="27" t="s">
        <v>136</v>
      </c>
      <c r="B26" s="27" t="s">
        <v>137</v>
      </c>
      <c r="C26" s="30">
        <f t="shared" si="0"/>
        <v>15</v>
      </c>
      <c r="D26" s="28"/>
      <c r="E26" s="29">
        <v>15</v>
      </c>
    </row>
    <row r="27" spans="1:5" ht="21" customHeight="1">
      <c r="A27" s="27" t="s">
        <v>138</v>
      </c>
      <c r="B27" s="27" t="s">
        <v>139</v>
      </c>
      <c r="C27" s="30">
        <f t="shared" si="0"/>
        <v>2</v>
      </c>
      <c r="D27" s="28"/>
      <c r="E27" s="29">
        <v>2</v>
      </c>
    </row>
    <row r="28" spans="1:5" ht="21" customHeight="1">
      <c r="A28" s="27" t="s">
        <v>140</v>
      </c>
      <c r="B28" s="27" t="s">
        <v>141</v>
      </c>
      <c r="C28" s="30">
        <f t="shared" si="0"/>
        <v>13</v>
      </c>
      <c r="D28" s="28"/>
      <c r="E28" s="29">
        <v>13</v>
      </c>
    </row>
    <row r="29" spans="1:5" ht="21" customHeight="1">
      <c r="A29" s="27" t="s">
        <v>142</v>
      </c>
      <c r="B29" s="27" t="s">
        <v>143</v>
      </c>
      <c r="C29" s="26">
        <f t="shared" si="0"/>
        <v>8.32</v>
      </c>
      <c r="D29" s="28"/>
      <c r="E29" s="29">
        <v>8.32</v>
      </c>
    </row>
    <row r="30" spans="1:5" ht="21" customHeight="1">
      <c r="A30" s="27" t="s">
        <v>144</v>
      </c>
      <c r="B30" s="27" t="s">
        <v>145</v>
      </c>
      <c r="C30" s="26">
        <f t="shared" si="0"/>
        <v>3.84</v>
      </c>
      <c r="D30" s="28"/>
      <c r="E30" s="29">
        <v>3.84</v>
      </c>
    </row>
    <row r="31" spans="1:5" ht="21" customHeight="1">
      <c r="A31" s="27" t="s">
        <v>146</v>
      </c>
      <c r="B31" s="27" t="s">
        <v>147</v>
      </c>
      <c r="C31" s="26">
        <f t="shared" si="0"/>
        <v>27.54</v>
      </c>
      <c r="D31" s="28"/>
      <c r="E31" s="29">
        <v>27.54</v>
      </c>
    </row>
    <row r="32" spans="1:5" ht="21" customHeight="1">
      <c r="A32" s="27" t="s">
        <v>148</v>
      </c>
      <c r="B32" s="27" t="s">
        <v>149</v>
      </c>
      <c r="C32" s="26">
        <f t="shared" si="0"/>
        <v>0.95</v>
      </c>
      <c r="D32" s="28"/>
      <c r="E32" s="29">
        <v>0.95</v>
      </c>
    </row>
    <row r="33" spans="1:5" ht="21" customHeight="1">
      <c r="A33" s="27"/>
      <c r="B33" s="27" t="s">
        <v>150</v>
      </c>
      <c r="C33" s="26">
        <f t="shared" si="0"/>
        <v>22.580000000000002</v>
      </c>
      <c r="D33" s="28">
        <f>SUM(D34:D41)</f>
        <v>22.580000000000002</v>
      </c>
      <c r="E33" s="29"/>
    </row>
    <row r="34" spans="1:5" ht="21" customHeight="1">
      <c r="A34" s="27" t="s">
        <v>151</v>
      </c>
      <c r="B34" s="27" t="s">
        <v>152</v>
      </c>
      <c r="C34" s="26">
        <f t="shared" si="0"/>
        <v>17.18</v>
      </c>
      <c r="D34" s="28">
        <v>17.18</v>
      </c>
      <c r="E34" s="29"/>
    </row>
    <row r="35" spans="1:5" ht="21" customHeight="1">
      <c r="A35" s="27" t="s">
        <v>153</v>
      </c>
      <c r="B35" s="27" t="s">
        <v>154</v>
      </c>
      <c r="C35" s="26">
        <f t="shared" si="0"/>
        <v>1.56</v>
      </c>
      <c r="D35" s="28">
        <v>1.56</v>
      </c>
      <c r="E35" s="29"/>
    </row>
    <row r="36" spans="1:5" ht="21" customHeight="1">
      <c r="A36" s="27" t="s">
        <v>155</v>
      </c>
      <c r="B36" s="27" t="s">
        <v>156</v>
      </c>
      <c r="C36" s="26">
        <f t="shared" si="0"/>
        <v>1.4</v>
      </c>
      <c r="D36" s="28">
        <v>1.4</v>
      </c>
      <c r="E36" s="29"/>
    </row>
    <row r="37" spans="1:5" ht="21" customHeight="1">
      <c r="A37" s="27" t="s">
        <v>157</v>
      </c>
      <c r="B37" s="27" t="s">
        <v>158</v>
      </c>
      <c r="C37" s="26">
        <f t="shared" si="0"/>
        <v>0.19</v>
      </c>
      <c r="D37" s="28">
        <v>0.19</v>
      </c>
      <c r="E37" s="29"/>
    </row>
    <row r="38" spans="1:5" ht="21" customHeight="1">
      <c r="A38" s="27" t="s">
        <v>159</v>
      </c>
      <c r="B38" s="27" t="s">
        <v>160</v>
      </c>
      <c r="C38" s="26">
        <f t="shared" si="0"/>
        <v>0.96</v>
      </c>
      <c r="D38" s="28">
        <v>0.96</v>
      </c>
      <c r="E38" s="29"/>
    </row>
    <row r="39" spans="1:5" ht="21" customHeight="1">
      <c r="A39" s="27" t="s">
        <v>161</v>
      </c>
      <c r="B39" s="27" t="s">
        <v>162</v>
      </c>
      <c r="C39" s="26">
        <f t="shared" si="0"/>
        <v>0.16</v>
      </c>
      <c r="D39" s="28">
        <v>0.16</v>
      </c>
      <c r="E39" s="29"/>
    </row>
    <row r="40" spans="1:5" ht="21" customHeight="1">
      <c r="A40" s="27" t="s">
        <v>163</v>
      </c>
      <c r="B40" s="27" t="s">
        <v>164</v>
      </c>
      <c r="C40" s="26">
        <f t="shared" si="0"/>
        <v>0.03</v>
      </c>
      <c r="D40" s="28">
        <v>0.03</v>
      </c>
      <c r="E40" s="29"/>
    </row>
    <row r="41" spans="1:5" ht="21" customHeight="1">
      <c r="A41" s="27" t="s">
        <v>165</v>
      </c>
      <c r="B41" s="27" t="s">
        <v>166</v>
      </c>
      <c r="C41" s="26">
        <f t="shared" si="0"/>
        <v>1.1</v>
      </c>
      <c r="D41" s="28">
        <v>1.1</v>
      </c>
      <c r="E41" s="29"/>
    </row>
    <row r="42" spans="1:5" ht="21" customHeight="1">
      <c r="A42" s="27"/>
      <c r="B42" s="27" t="s">
        <v>167</v>
      </c>
      <c r="C42" s="28">
        <v>5</v>
      </c>
      <c r="D42" s="28"/>
      <c r="E42" s="29">
        <v>5</v>
      </c>
    </row>
    <row r="43" spans="1:5" ht="21" customHeight="1">
      <c r="A43" s="27" t="s">
        <v>168</v>
      </c>
      <c r="B43" s="27" t="s">
        <v>169</v>
      </c>
      <c r="C43" s="28">
        <v>5</v>
      </c>
      <c r="D43" s="28"/>
      <c r="E43" s="29">
        <v>5</v>
      </c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33.8515625" style="1" customWidth="1"/>
    <col min="3" max="3" width="18.140625" style="1" customWidth="1"/>
    <col min="4" max="4" width="14.140625" style="1" customWidth="1"/>
    <col min="5" max="5" width="15.00390625" style="1" customWidth="1"/>
    <col min="6" max="6" width="12.7109375" style="1" customWidth="1"/>
    <col min="7" max="7" width="18.57421875" style="1" customWidth="1"/>
    <col min="8" max="16384" width="9.140625" style="1" customWidth="1"/>
  </cols>
  <sheetData>
    <row r="1" ht="12.75">
      <c r="G1" s="17"/>
    </row>
    <row r="2" spans="1:7" ht="30" customHeight="1">
      <c r="A2" s="3" t="s">
        <v>170</v>
      </c>
      <c r="B2" s="3"/>
      <c r="C2" s="3"/>
      <c r="D2" s="3"/>
      <c r="E2" s="3"/>
      <c r="F2" s="3"/>
      <c r="G2" s="3"/>
    </row>
    <row r="3" spans="1:7" ht="18" customHeight="1">
      <c r="A3" s="5" t="s">
        <v>1</v>
      </c>
      <c r="B3" s="18"/>
      <c r="C3" s="18"/>
      <c r="D3" s="19"/>
      <c r="E3" s="19"/>
      <c r="F3" s="19"/>
      <c r="G3" s="7" t="s">
        <v>2</v>
      </c>
    </row>
    <row r="4" spans="1:7" ht="51" customHeight="1">
      <c r="A4" s="11" t="s">
        <v>171</v>
      </c>
      <c r="B4" s="11" t="s">
        <v>172</v>
      </c>
      <c r="C4" s="11" t="s">
        <v>32</v>
      </c>
      <c r="D4" s="20" t="s">
        <v>173</v>
      </c>
      <c r="E4" s="21" t="s">
        <v>174</v>
      </c>
      <c r="F4" s="21" t="s">
        <v>175</v>
      </c>
      <c r="G4" s="21" t="s">
        <v>176</v>
      </c>
    </row>
    <row r="5" spans="1:7" ht="21.75" customHeight="1">
      <c r="A5" s="22" t="s">
        <v>46</v>
      </c>
      <c r="B5" s="22" t="s">
        <v>46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ht="22.5" customHeight="1">
      <c r="A6" s="14" t="s">
        <v>177</v>
      </c>
      <c r="B6" s="14" t="s">
        <v>178</v>
      </c>
      <c r="C6" s="16">
        <v>13</v>
      </c>
      <c r="D6" s="16"/>
      <c r="E6" s="16">
        <v>13</v>
      </c>
      <c r="F6" s="15"/>
      <c r="G6" s="15"/>
    </row>
    <row r="7" spans="1:7" ht="12.75">
      <c r="A7" s="13"/>
      <c r="B7" s="13"/>
      <c r="C7" s="13"/>
      <c r="D7" s="13"/>
      <c r="E7" s="13"/>
      <c r="F7" s="13"/>
      <c r="G7" s="1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7" ht="12.75">
      <c r="A9" s="13"/>
      <c r="B9" s="13"/>
      <c r="C9" s="13"/>
      <c r="D9" s="13"/>
      <c r="E9" s="13"/>
      <c r="F9" s="13"/>
      <c r="G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5:7" ht="12.75">
      <c r="E15" s="13"/>
      <c r="F15" s="13"/>
      <c r="G15" s="13"/>
    </row>
    <row r="16" spans="4:6" ht="12.75">
      <c r="D16" s="13"/>
      <c r="E16" s="13"/>
      <c r="F16" s="13"/>
    </row>
    <row r="17" spans="2:6" ht="12.75">
      <c r="B17" s="13"/>
      <c r="C17" s="13"/>
      <c r="D17" s="13"/>
      <c r="F17" s="13"/>
    </row>
    <row r="18" spans="3:7" ht="12.75">
      <c r="C18" s="13"/>
      <c r="E18" s="13"/>
      <c r="G18" s="13"/>
    </row>
    <row r="19" spans="3:7" ht="12.75">
      <c r="C19" s="13"/>
      <c r="G19" s="13"/>
    </row>
    <row r="20" spans="5:7" ht="12.75">
      <c r="E20" s="13"/>
      <c r="G20" s="13"/>
    </row>
    <row r="24" ht="12.75">
      <c r="D24" s="13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32.710937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179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70</v>
      </c>
      <c r="B4" s="8"/>
      <c r="C4" s="8" t="s">
        <v>96</v>
      </c>
      <c r="D4" s="8"/>
      <c r="E4" s="8"/>
      <c r="F4" s="2"/>
      <c r="G4" s="2"/>
    </row>
    <row r="5" spans="1:7" ht="21" customHeight="1">
      <c r="A5" s="8" t="s">
        <v>76</v>
      </c>
      <c r="B5" s="9" t="s">
        <v>77</v>
      </c>
      <c r="C5" s="10" t="s">
        <v>32</v>
      </c>
      <c r="D5" s="10" t="s">
        <v>71</v>
      </c>
      <c r="E5" s="10" t="s">
        <v>72</v>
      </c>
      <c r="F5" s="2"/>
      <c r="G5" s="2"/>
    </row>
    <row r="6" spans="1:8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 t="s">
        <v>180</v>
      </c>
      <c r="D10" s="2"/>
      <c r="E10" s="2"/>
      <c r="F10" s="2"/>
      <c r="G10" s="2"/>
    </row>
    <row r="11" spans="1:6" ht="21" customHeight="1">
      <c r="A11" s="2"/>
      <c r="B11" s="2"/>
      <c r="C11" s="2"/>
      <c r="D11" s="2"/>
      <c r="E11" s="2"/>
      <c r="F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6" ht="21" customHeight="1">
      <c r="A13" s="2"/>
      <c r="B13" s="2"/>
      <c r="C13" s="2"/>
      <c r="D13" s="2"/>
      <c r="E13" s="2"/>
      <c r="F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21" customHeight="1">
      <c r="A15" s="2"/>
      <c r="B15" s="2"/>
      <c r="C15" s="2"/>
      <c r="D15" s="2"/>
      <c r="E15" s="2"/>
      <c r="F15" s="2"/>
      <c r="G15" s="2"/>
    </row>
    <row r="16" spans="1:7" ht="21" customHeight="1">
      <c r="A16" s="2"/>
      <c r="B16" s="2"/>
      <c r="C16" s="2"/>
      <c r="D16" s="2"/>
      <c r="E16" s="2"/>
      <c r="F16" s="2"/>
      <c r="G16" s="2"/>
    </row>
    <row r="17" ht="21" customHeight="1"/>
    <row r="18" spans="1:7" ht="21" customHeight="1">
      <c r="A18" s="2"/>
      <c r="B18" s="2"/>
      <c r="C18" s="2"/>
      <c r="D18" s="2"/>
      <c r="E18" s="2"/>
      <c r="F18" s="2"/>
      <c r="G18" s="2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黑居难</cp:lastModifiedBy>
  <dcterms:created xsi:type="dcterms:W3CDTF">2019-06-04T07:30:59Z</dcterms:created>
  <dcterms:modified xsi:type="dcterms:W3CDTF">2021-05-27T14:30:50Z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4EE4516EA42C44E0B01B1C2B929FBA9D</vt:lpwstr>
  </property>
</Properties>
</file>